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<sst xmlns="http://schemas.openxmlformats.org/spreadsheetml/2006/main" count="63" uniqueCount="61">
  <si>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</si>
  <si>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</si>
  <si>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</si>
  <si>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</si>
  <si>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</si>
  <si>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</si>
  <si>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</si>
  <si>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</si>
  <si>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</si>
  <si>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</si>
  <si>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</si>
  <si>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</si>
  <si>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</si>
  <si>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</si>
  <si>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</si>
  <si>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</si>
  <si>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</si>
  <si>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</si>
  <si>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</si>
  <si>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</si>
  <si>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</si>
  <si>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</si>
  <si>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</si>
  <si>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</si>
  <si>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</si>
  <si>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</si>
  <si>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</si>
  <si>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</si>
  <si>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</si>
  <si>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</si>
  <si>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</si>
  <si>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</si>
  <si>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</si>
  <si>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</si>
  <si>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</si>
  <si>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</si>
  <si>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</si>
  <si>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</si>
  <si>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</si>
  <si>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</si>
  <si>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</si>
  <si>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</si>
  <si>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</si>
  <si>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</si>
  <si>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</si>
  <si>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</si>
  <si>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</si>
  <si>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</si>
  <si>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</si>
  <si>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</si>
  <si>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</si>
  <si>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</si>
  <si>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</si>
  <si>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</si>
  <si>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</si>
  <si>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</si>
  <si>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</si>
  <si>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</si>
  <si>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</si>
  <si>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22/1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</si>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</sst>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6" sqref="A46:IV46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205391</v>
      </c>
      <c r="C8" s="24">
        <f>B8*1.1</f>
        <v>225930.1</v>
      </c>
      <c r="D8" s="24">
        <f>B8+C8</f>
        <v>431321.1</v>
      </c>
    </row>
    <row r="9" spans="1:4" ht="12.75">
      <c r="A9" s="7" t="s">
        <v>6</v>
      </c>
      <c r="B9" s="24">
        <v>4774</v>
      </c>
      <c r="C9" s="24">
        <v>5251</v>
      </c>
      <c r="D9" s="24">
        <f>B9+C9</f>
        <v>10025</v>
      </c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140858</v>
      </c>
    </row>
    <row r="13" spans="1:4" ht="12.75">
      <c r="A13" s="10" t="s">
        <v>10</v>
      </c>
      <c r="B13" s="26">
        <f>SUM(B14:B33)</f>
        <v>57651</v>
      </c>
      <c r="C13" s="26">
        <f>SUM(C14:C33)</f>
        <v>260010</v>
      </c>
      <c r="D13" s="26">
        <f>SUM(D14:D33)</f>
        <v>317661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/>
      <c r="C15" s="32">
        <v>245780</v>
      </c>
      <c r="D15" s="32">
        <v>245780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>
        <v>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>
      <c r="A20" s="12" t="s">
        <v>17</v>
      </c>
      <c r="B20" s="32">
        <v>52651</v>
      </c>
      <c r="C20" s="32"/>
      <c r="D20" s="32">
        <v>52651</v>
      </c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 t="s">
        <v>60</v>
      </c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>
        <v>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9230</v>
      </c>
      <c r="D30" s="32">
        <v>9230</v>
      </c>
    </row>
    <row r="31" spans="1:4" ht="12.75" customHeight="1">
      <c r="A31" s="12" t="s">
        <v>28</v>
      </c>
      <c r="B31" s="32">
        <v>5000</v>
      </c>
      <c r="C31" s="32">
        <v>5000</v>
      </c>
      <c r="D31" s="32">
        <v>10000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15824.322368172074</v>
      </c>
      <c r="C34" s="33">
        <v>17414.754604989284</v>
      </c>
      <c r="D34" s="33">
        <v>33239.076973161355</v>
      </c>
    </row>
    <row r="35" spans="1:4" ht="24">
      <c r="A35" s="14" t="s">
        <v>32</v>
      </c>
      <c r="B35" s="27">
        <f>B36+B42</f>
        <v>35356.39669180265</v>
      </c>
      <c r="C35" s="27">
        <f>C36+C42</f>
        <v>38603.56476098292</v>
      </c>
      <c r="D35" s="27">
        <f>D36+D42</f>
        <v>73959.96145278556</v>
      </c>
    </row>
    <row r="36" spans="1:4" ht="12.75">
      <c r="A36" s="15" t="s">
        <v>33</v>
      </c>
      <c r="B36" s="28">
        <f>B37+B38+B39+B40+B41</f>
        <v>21257.575</v>
      </c>
      <c r="C36" s="28">
        <f>C37+C38+C39+C40+C41</f>
        <v>23084.8609</v>
      </c>
      <c r="D36" s="28">
        <f>D37+D38+D39+D40+D41</f>
        <v>44342.435900000004</v>
      </c>
    </row>
    <row r="37" spans="1:4" ht="12.75">
      <c r="A37" s="16" t="s">
        <v>34</v>
      </c>
      <c r="B37" s="32">
        <v>13190.775000000001</v>
      </c>
      <c r="C37" s="32">
        <v>14509.8525</v>
      </c>
      <c r="D37" s="32">
        <v>27700.627500000002</v>
      </c>
    </row>
    <row r="38" spans="1:4" ht="12.75">
      <c r="A38" s="17" t="s">
        <v>35</v>
      </c>
      <c r="B38" s="32">
        <v>8066.8</v>
      </c>
      <c r="C38" s="32">
        <v>8575.0084</v>
      </c>
      <c r="D38" s="32">
        <v>16641.8084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14098.821691802648</v>
      </c>
      <c r="C42" s="28">
        <f>C43+C44+C45+C46</f>
        <v>15518.703860982914</v>
      </c>
      <c r="D42" s="28">
        <f>D43+D44+D45+D46</f>
        <v>29617.525552785562</v>
      </c>
    </row>
    <row r="43" spans="1:4" ht="12.75">
      <c r="A43" s="11" t="s">
        <v>40</v>
      </c>
      <c r="B43" s="32">
        <v>14098.821691802648</v>
      </c>
      <c r="C43" s="32">
        <v>15518.703860982914</v>
      </c>
      <c r="D43" s="32">
        <v>29617.525552785562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2" customHeight="1" hidden="1">
      <c r="A46" s="11" t="s">
        <v>43</v>
      </c>
      <c r="B46" s="32">
        <v>0</v>
      </c>
      <c r="C46" s="32">
        <v>0</v>
      </c>
      <c r="D46" s="32">
        <v>0</v>
      </c>
    </row>
    <row r="47" spans="1:4" ht="12.75">
      <c r="A47" s="18" t="s">
        <v>44</v>
      </c>
      <c r="B47" s="32">
        <v>4727.856761476006</v>
      </c>
      <c r="C47" s="32">
        <v>5203.486437623608</v>
      </c>
      <c r="D47" s="32">
        <v>9931.343199099612</v>
      </c>
    </row>
    <row r="48" spans="1:4" ht="24">
      <c r="A48" s="19" t="s">
        <v>45</v>
      </c>
      <c r="B48" s="33">
        <v>25468.484</v>
      </c>
      <c r="C48" s="33">
        <v>28015.3324</v>
      </c>
      <c r="D48" s="33">
        <v>53483.816399999996</v>
      </c>
    </row>
    <row r="49" spans="1:4" ht="12.75" customHeight="1" hidden="1">
      <c r="A49" s="20" t="s">
        <v>46</v>
      </c>
      <c r="B49" s="29">
        <f>B13+B34+B35+B47+B48</f>
        <v>139028.05982145073</v>
      </c>
      <c r="C49" s="29">
        <f>C13+C34+C35+C47+C48</f>
        <v>349247.1382035959</v>
      </c>
      <c r="D49" s="29">
        <f>D13+D34+D35+D47+D48</f>
        <v>488275.19802504656</v>
      </c>
    </row>
    <row r="50" spans="1:4" ht="12.75">
      <c r="A50" s="11" t="s">
        <v>47</v>
      </c>
      <c r="B50" s="32">
        <v>2441.311794643522</v>
      </c>
      <c r="C50" s="32">
        <v>2677.1141461078764</v>
      </c>
      <c r="D50" s="32">
        <v>5118.425940751396</v>
      </c>
    </row>
    <row r="51" spans="1:4" ht="12.75">
      <c r="A51" s="20" t="s">
        <v>48</v>
      </c>
      <c r="B51" s="29">
        <f>B50+B49</f>
        <v>141469.37161609426</v>
      </c>
      <c r="C51" s="29">
        <f>C50+C49</f>
        <v>351924.25234970375</v>
      </c>
      <c r="D51" s="29">
        <f>D50+D49</f>
        <v>493393.62396579795</v>
      </c>
    </row>
    <row r="52" spans="1:4" ht="12.75">
      <c r="A52" s="20" t="s">
        <v>49</v>
      </c>
      <c r="B52" s="29">
        <f>B51*1.18</f>
        <v>166933.8585069912</v>
      </c>
      <c r="C52" s="29">
        <f>C51*1.18</f>
        <v>415270.6177726504</v>
      </c>
      <c r="D52" s="29">
        <f>D51*1.18</f>
        <v>582204.4762796415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