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<sst xmlns="http://schemas.openxmlformats.org/spreadsheetml/2006/main" count="62" uniqueCount="60">
  <si>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</si>
  <si>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</si>
  <si>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</si>
  <si>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</si>
  <si>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</si>
  <si>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</si>
  <si>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</si>
  <si>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</si>
  <si>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</si>
  <si>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</si>
  <si>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</si>
  <si>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</si>
  <si>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</si>
  <si>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</si>
  <si>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</si>
  <si>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</si>
  <si>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</si>
  <si>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</si>
  <si>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</si>
  <si>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</si>
  <si>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</si>
  <si>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</si>
  <si>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</si>
  <si>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</si>
  <si>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</si>
  <si>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</si>
  <si>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</si>
  <si>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</si>
  <si>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</si>
  <si>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</si>
  <si>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</si>
  <si>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</si>
  <si>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</si>
  <si>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</si>
  <si>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</si>
  <si>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</si>
  <si>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</si>
  <si>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</si>
  <si>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</si>
  <si>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</si>
  <si>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</si>
  <si>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</si>
  <si>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</si>
  <si>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</si>
  <si>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</si>
  <si>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</si>
  <si>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</si>
  <si>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</si>
  <si>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</si>
  <si>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</si>
  <si>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</si>
  <si>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</si>
  <si>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</si>
  <si>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</si>
  <si>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</si>
  <si>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</si>
  <si>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</si>
  <si>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</si>
  <si>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</si>
  <si>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Тихорецкая 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</si>
</sst>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8">
      <selection activeCell="A44" activeCellId="5" sqref="A9:IV10 A14:IV27 A29:IV33 A39:IV39 A41:IV41 A44:IV4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49086</v>
      </c>
      <c r="C8" s="24">
        <v>53994</v>
      </c>
      <c r="D8" s="24">
        <f>SUM(B8:C8)</f>
        <v>103080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C12" s="35"/>
      <c r="D12" s="34">
        <v>-76031</v>
      </c>
    </row>
    <row r="13" spans="1:4" ht="12.75">
      <c r="A13" s="10" t="s">
        <v>10</v>
      </c>
      <c r="B13" s="26">
        <f>SUM(B14:B33)</f>
        <v>1740</v>
      </c>
      <c r="C13" s="26">
        <f>SUM(C14:C33)</f>
        <v>0</v>
      </c>
      <c r="D13" s="26">
        <f>SUM(D14:D33)</f>
        <v>1740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>
      <c r="A28" s="12" t="s">
        <v>25</v>
      </c>
      <c r="B28" s="32">
        <v>1740</v>
      </c>
      <c r="C28" s="32"/>
      <c r="D28" s="32">
        <v>1740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3737.5185782414696</v>
      </c>
      <c r="C34" s="33">
        <v>4111.270436065617</v>
      </c>
      <c r="D34" s="33">
        <v>7848.789014307086</v>
      </c>
    </row>
    <row r="35" spans="1:4" ht="24">
      <c r="A35" s="14" t="s">
        <v>32</v>
      </c>
      <c r="B35" s="27">
        <f>B36+B42</f>
        <v>27520.112589049997</v>
      </c>
      <c r="C35" s="27">
        <f>C36+C42</f>
        <v>28789.925807954998</v>
      </c>
      <c r="D35" s="27">
        <f>D36+D42</f>
        <v>56310.038397004995</v>
      </c>
    </row>
    <row r="36" spans="1:4" ht="12.75">
      <c r="A36" s="15" t="s">
        <v>33</v>
      </c>
      <c r="B36" s="28">
        <f>B37+B38+B39+B40+B41</f>
        <v>6157.39</v>
      </c>
      <c r="C36" s="28">
        <f>C37+C38+C39+C40+C41</f>
        <v>5290.93096</v>
      </c>
      <c r="D36" s="28">
        <f>D37+D38+D39+D40+D41</f>
        <v>11448.32096</v>
      </c>
    </row>
    <row r="37" spans="1:4" ht="12.75">
      <c r="A37" s="16" t="s">
        <v>34</v>
      </c>
      <c r="B37" s="32">
        <v>3913.3</v>
      </c>
      <c r="C37" s="32">
        <v>4204.63</v>
      </c>
      <c r="D37" s="32">
        <v>8117.93</v>
      </c>
    </row>
    <row r="38" spans="1:4" ht="12.75">
      <c r="A38" s="17" t="s">
        <v>35</v>
      </c>
      <c r="B38" s="32">
        <v>1021.92</v>
      </c>
      <c r="C38" s="32">
        <v>1086.3009599999998</v>
      </c>
      <c r="D38" s="32">
        <v>2108.2209599999996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1222.17</v>
      </c>
      <c r="C40" s="32"/>
      <c r="D40" s="32">
        <v>1222.17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21362.722589049998</v>
      </c>
      <c r="C42" s="28">
        <f>C43+C44+C45+C46</f>
        <v>23498.994847955</v>
      </c>
      <c r="D42" s="28">
        <f>D43+D44+D45+D46</f>
        <v>44861.717437005</v>
      </c>
    </row>
    <row r="43" spans="1:4" ht="12.75">
      <c r="A43" s="11" t="s">
        <v>40</v>
      </c>
      <c r="B43" s="32">
        <v>21362.722589049998</v>
      </c>
      <c r="C43" s="32">
        <v>23498.994847955</v>
      </c>
      <c r="D43" s="32">
        <v>44861.717437005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 hidden="1">
      <c r="A46" s="11" t="s">
        <v>43</v>
      </c>
      <c r="B46" s="32"/>
      <c r="C46" s="32"/>
      <c r="D46" s="32"/>
    </row>
    <row r="47" spans="1:4" ht="12.75">
      <c r="A47" s="18" t="s">
        <v>44</v>
      </c>
      <c r="B47" s="32">
        <v>3965.8381044320518</v>
      </c>
      <c r="C47" s="32">
        <v>4362.421914875257</v>
      </c>
      <c r="D47" s="32">
        <v>8328.260019307309</v>
      </c>
    </row>
    <row r="48" spans="1:4" ht="24">
      <c r="A48" s="19" t="s">
        <v>45</v>
      </c>
      <c r="B48" s="33">
        <v>6086.664000000001</v>
      </c>
      <c r="C48" s="33">
        <v>6695.255999999999</v>
      </c>
      <c r="D48" s="33">
        <v>12781.92</v>
      </c>
    </row>
    <row r="49" spans="1:4" ht="12.75" customHeight="1" hidden="1">
      <c r="A49" s="20" t="s">
        <v>46</v>
      </c>
      <c r="B49" s="29">
        <f>B13+B34+B35+B47+B48</f>
        <v>43050.13327172352</v>
      </c>
      <c r="C49" s="29">
        <f>C13+C34+C35+C47+C48</f>
        <v>43958.87415889587</v>
      </c>
      <c r="D49" s="29">
        <f>D13+D34+D35+D47+D48</f>
        <v>87009.0074306194</v>
      </c>
    </row>
    <row r="50" spans="1:4" ht="12.75">
      <c r="A50" s="11" t="s">
        <v>47</v>
      </c>
      <c r="B50" s="32">
        <v>1239.3039981517054</v>
      </c>
      <c r="C50" s="32">
        <v>1318.7662247668761</v>
      </c>
      <c r="D50" s="32">
        <v>2558.0702229185817</v>
      </c>
    </row>
    <row r="51" spans="1:4" ht="12.75">
      <c r="A51" s="20" t="s">
        <v>48</v>
      </c>
      <c r="B51" s="29">
        <f>B50+B49</f>
        <v>44289.43726987523</v>
      </c>
      <c r="C51" s="29">
        <f>C50+C49</f>
        <v>45277.64038366275</v>
      </c>
      <c r="D51" s="29">
        <f>D50+D49</f>
        <v>89567.07765353798</v>
      </c>
    </row>
    <row r="52" spans="1:4" ht="12.75">
      <c r="A52" s="20" t="s">
        <v>49</v>
      </c>
      <c r="B52" s="29">
        <f>B51*1.18</f>
        <v>52261.53597845277</v>
      </c>
      <c r="C52" s="29">
        <f>C51*1.18</f>
        <v>53427.615652722045</v>
      </c>
      <c r="D52" s="29">
        <f>D51*1.18</f>
        <v>105689.15163117481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