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Смета 2012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<sst xmlns="http://schemas.openxmlformats.org/spreadsheetml/2006/main" count="53" uniqueCount="53">
  <si>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СМЕТА</t>
  </si>
  <si>
    <t xml:space="preserve"> стоимости работ по содержанию и ремонту </t>
  </si>
  <si>
    <t xml:space="preserve"> общедомового имущества на 2012 год</t>
  </si>
  <si>
    <t>Адрес</t>
  </si>
  <si>
    <t>Статьи доходов</t>
  </si>
  <si>
    <t>с 01.01.2012г.</t>
  </si>
  <si>
    <t>с 01.07.2012г.</t>
  </si>
  <si>
    <t>Итого</t>
  </si>
  <si>
    <t xml:space="preserve">Ожидаемое начисление  населению </t>
  </si>
  <si>
    <t>Ожидаемое начисление  арендаторам</t>
  </si>
  <si>
    <t>Ожидаемое начисление  за рекламу</t>
  </si>
  <si>
    <t>Итого ожидаемое начисление</t>
  </si>
  <si>
    <t>Статьи расходов</t>
  </si>
  <si>
    <t>Сальдо на 01.01.2012г.</t>
  </si>
  <si>
    <t>1. Расходы по текущему ремонту и набору работ:</t>
  </si>
  <si>
    <t>Ремонт лестничной клетки</t>
  </si>
  <si>
    <t>Очистка кровли и козырьков от снега и наледи</t>
  </si>
  <si>
    <t>Ремонт и обслуживание АППЗ и ДУ</t>
  </si>
  <si>
    <t>Подготовка к отопительному сезону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</si>
  <si>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</si>
  <si>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</t>
  </si>
  <si>
    <t>3.1 Услуги сторонних организаций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</si>
  <si>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</si>
  <si>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</si>
  <si>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</si>
  <si>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</si>
  <si>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>Затраты по содержанию лифтов</t>
  </si>
  <si>
    <t>3.2 Услуги жилищных предприятий</t>
  </si>
  <si>
    <t>Уборка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</si>
  <si>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</si>
  <si>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</si>
  <si>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</si>
  <si>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</si>
  <si>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5.Объединенная диспетчерская служба</t>
  </si>
  <si>
    <t>6. Расходы по начислению и сбору платежей, управление жилищным фондом</t>
  </si>
  <si>
    <t xml:space="preserve">  -Услуги управляющей компании</t>
  </si>
  <si>
    <t xml:space="preserve">  - ЕРКЦ и МУП УЖХ </t>
  </si>
  <si>
    <t>7. Прочие расходы (услуги банка, налогообложение и т.д.)</t>
  </si>
  <si>
    <t>Итого стоимость услуг без НДС</t>
  </si>
  <si>
    <t>Стоимость услуг по содержанию и ремонту жилья с НДС</t>
  </si>
  <si>
    <t xml:space="preserve">Ремонт розлива </t>
  </si>
  <si>
    <t>Ремонт мягкой кровли</t>
  </si>
  <si>
    <t>Ремонт кровли</t>
  </si>
  <si>
    <t>Общестроительные работы</t>
  </si>
  <si>
    <t>Сантехнические работы</t>
  </si>
  <si>
    <t>Установка, поверка прибора учета</t>
  </si>
  <si>
    <t>Ремонт межпанельных швов</t>
  </si>
  <si>
    <t>Внешнее благоустройство</t>
  </si>
  <si>
    <t>Обслуживание насосной станции</t>
  </si>
  <si>
    <t>Замер сопротивления изоляции электропроводки</t>
  </si>
  <si>
    <t>Электромонтажные работы</t>
  </si>
  <si>
    <t>Смена электросчетчика, электромонтажные работы</t>
  </si>
  <si>
    <t>Революционная 84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</si>
</sst>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0&quot;%&quot;"/>
    <numFmt numFmtId="193" formatCode="#,##0_р_."/>
    <numFmt numFmtId="194" formatCode="#,##0.0_р_."/>
    <numFmt numFmtId="195" formatCode="#,##0.00_р_."/>
    <numFmt numFmtId="196" formatCode="#,##0.000_р_."/>
    <numFmt numFmtId="197" formatCode="#,##0.0000_р_."/>
    <numFmt numFmtId="198" formatCode="#,##0&quot;р.&quot;"/>
    <numFmt numFmtId="199" formatCode="#,##0.0"/>
    <numFmt numFmtId="200" formatCode="0.000E+00"/>
    <numFmt numFmtId="201" formatCode="0.0E+00"/>
    <numFmt numFmtId="202" formatCode="0E+0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0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2" fontId="20" fillId="0" borderId="0" xfId="0" applyNumberFormat="1" applyFont="1" applyFill="1" applyAlignment="1">
      <alignment horizontal="center" vertical="top" wrapText="1"/>
    </xf>
    <xf numFmtId="0" fontId="2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1" fontId="21" fillId="0" borderId="10" xfId="0" applyNumberFormat="1" applyFont="1" applyFill="1" applyBorder="1" applyAlignment="1">
      <alignment horizontal="center" vertical="top" wrapText="1"/>
    </xf>
    <xf numFmtId="1" fontId="22" fillId="0" borderId="10" xfId="0" applyNumberFormat="1" applyFont="1" applyFill="1" applyBorder="1" applyAlignment="1">
      <alignment horizontal="left" vertical="top" wrapText="1"/>
    </xf>
    <xf numFmtId="1" fontId="21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vertical="top" wrapText="1"/>
    </xf>
    <xf numFmtId="1" fontId="21" fillId="0" borderId="10" xfId="0" applyNumberFormat="1" applyFont="1" applyFill="1" applyBorder="1" applyAlignment="1">
      <alignment horizontal="left" vertical="top" wrapText="1"/>
    </xf>
    <xf numFmtId="0" fontId="21" fillId="0" borderId="0" xfId="0" applyFont="1" applyFill="1" applyAlignment="1">
      <alignment vertical="top" wrapText="1"/>
    </xf>
    <xf numFmtId="1" fontId="20" fillId="0" borderId="10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left" vertical="top" wrapText="1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right" vertical="top"/>
    </xf>
    <xf numFmtId="0" fontId="0" fillId="0" borderId="11" xfId="0" applyFont="1" applyFill="1" applyBorder="1" applyAlignment="1">
      <alignment/>
    </xf>
    <xf numFmtId="1" fontId="0" fillId="0" borderId="12" xfId="0" applyNumberFormat="1" applyFont="1" applyFill="1" applyBorder="1" applyAlignment="1">
      <alignment horizontal="right" vertical="top" wrapText="1"/>
    </xf>
    <xf numFmtId="0" fontId="20" fillId="0" borderId="10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1" fontId="0" fillId="0" borderId="13" xfId="0" applyNumberFormat="1" applyFont="1" applyFill="1" applyBorder="1" applyAlignment="1">
      <alignment horizontal="right" vertical="top" wrapText="1"/>
    </xf>
    <xf numFmtId="1" fontId="20" fillId="0" borderId="10" xfId="0" applyNumberFormat="1" applyFont="1" applyFill="1" applyBorder="1" applyAlignment="1">
      <alignment horizontal="right"/>
    </xf>
    <xf numFmtId="1" fontId="20" fillId="0" borderId="10" xfId="53" applyNumberFormat="1" applyFont="1" applyFill="1" applyBorder="1" applyAlignment="1">
      <alignment vertical="top"/>
      <protection/>
    </xf>
    <xf numFmtId="1" fontId="21" fillId="0" borderId="10" xfId="0" applyNumberFormat="1" applyFont="1" applyFill="1" applyBorder="1" applyAlignment="1">
      <alignment horizontal="right"/>
    </xf>
    <xf numFmtId="1" fontId="20" fillId="0" borderId="10" xfId="53" applyNumberFormat="1" applyFont="1" applyFill="1" applyBorder="1">
      <alignment/>
      <protection/>
    </xf>
    <xf numFmtId="1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1" fontId="21" fillId="0" borderId="10" xfId="0" applyNumberFormat="1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1" fontId="20" fillId="0" borderId="14" xfId="0" applyNumberFormat="1" applyFont="1" applyFill="1" applyBorder="1" applyAlignment="1">
      <alignment horizontal="left" vertical="top"/>
    </xf>
    <xf numFmtId="1" fontId="0" fillId="0" borderId="14" xfId="0" applyNumberFormat="1" applyFont="1" applyFill="1" applyBorder="1" applyAlignment="1">
      <alignment horizontal="left"/>
    </xf>
    <xf numFmtId="1" fontId="0" fillId="0" borderId="14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1" fontId="0" fillId="0" borderId="14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center" vertical="top" wrapText="1"/>
    </xf>
    <xf numFmtId="1" fontId="23" fillId="0" borderId="14" xfId="0" applyNumberFormat="1" applyFont="1" applyFill="1" applyBorder="1" applyAlignment="1">
      <alignment horizontal="center" vertical="top" wrapText="1"/>
    </xf>
    <xf numFmtId="1" fontId="20" fillId="0" borderId="0" xfId="0" applyNumberFormat="1" applyFont="1" applyFill="1" applyAlignment="1">
      <alignment horizontal="center" vertical="top" wrapText="1"/>
    </xf>
    <xf numFmtId="1" fontId="0" fillId="0" borderId="15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G51"/>
  <sheetViews>
    <sheetView tabSelected="1" workbookViewId="0" topLeftCell="A1">
      <selection activeCell="D22" sqref="D22"/>
    </sheetView>
  </sheetViews>
  <sheetFormatPr defaultColWidth="9.140625" defaultRowHeight="12.75"/>
  <cols>
    <col min="1" max="1" width="79.7109375" style="3" customWidth="1"/>
    <col min="2" max="4" width="12.28125" style="3" customWidth="1"/>
    <col min="5" max="16384" width="9.140625" style="3" customWidth="1"/>
  </cols>
  <sheetData>
    <row r="1" ht="12" customHeight="1">
      <c r="A1" s="1" t="s">
        <v>0</v>
      </c>
    </row>
    <row r="2" ht="12" customHeight="1">
      <c r="A2" s="1" t="s">
        <v>1</v>
      </c>
    </row>
    <row r="3" spans="1:4" ht="12" customHeight="1">
      <c r="A3" s="1" t="s">
        <v>2</v>
      </c>
      <c r="B3" s="4"/>
      <c r="C3" s="4"/>
      <c r="D3" s="46"/>
    </row>
    <row r="4" spans="1:4" s="6" customFormat="1" ht="12.75" customHeight="1">
      <c r="A4" s="5" t="s">
        <v>3</v>
      </c>
      <c r="B4" s="47" t="s">
        <v>52</v>
      </c>
      <c r="C4" s="48"/>
      <c r="D4" s="49"/>
    </row>
    <row r="5" spans="1:4" ht="12.75">
      <c r="A5" s="7" t="s">
        <v>4</v>
      </c>
      <c r="B5" s="34" t="s">
        <v>5</v>
      </c>
      <c r="C5" s="34" t="s">
        <v>6</v>
      </c>
      <c r="D5" s="34" t="s">
        <v>7</v>
      </c>
    </row>
    <row r="6" spans="1:4" ht="12" customHeight="1">
      <c r="A6" s="8" t="s">
        <v>8</v>
      </c>
      <c r="B6" s="9">
        <v>171624.7619047619</v>
      </c>
      <c r="C6" s="9">
        <v>188787.2380952381</v>
      </c>
      <c r="D6" s="7">
        <v>360412</v>
      </c>
    </row>
    <row r="7" spans="1:4" ht="12" customHeight="1">
      <c r="A7" s="8" t="s">
        <v>9</v>
      </c>
      <c r="B7" s="9">
        <v>47136.666666666664</v>
      </c>
      <c r="C7" s="9">
        <v>51850.333333333336</v>
      </c>
      <c r="D7" s="7">
        <v>98987</v>
      </c>
    </row>
    <row r="8" spans="1:4" ht="12" customHeight="1">
      <c r="A8" s="8" t="s">
        <v>10</v>
      </c>
      <c r="B8" s="9">
        <v>0</v>
      </c>
      <c r="C8" s="9">
        <v>0</v>
      </c>
      <c r="D8" s="7"/>
    </row>
    <row r="9" spans="1:4" ht="12" customHeight="1">
      <c r="A9" s="8" t="s">
        <v>11</v>
      </c>
      <c r="B9" s="9">
        <v>218761.42857142855</v>
      </c>
      <c r="C9" s="9">
        <v>240637.57142857145</v>
      </c>
      <c r="D9" s="9">
        <v>459399</v>
      </c>
    </row>
    <row r="10" spans="1:4" ht="12" customHeight="1">
      <c r="A10" s="7" t="s">
        <v>12</v>
      </c>
      <c r="B10" s="11"/>
      <c r="C10" s="11"/>
      <c r="D10" s="11"/>
    </row>
    <row r="11" spans="1:4" s="13" customFormat="1" ht="12" customHeight="1">
      <c r="A11" s="12" t="s">
        <v>13</v>
      </c>
      <c r="B11" s="9">
        <v>-86425.09084642676</v>
      </c>
      <c r="C11" s="9">
        <v>-95067.59993106945</v>
      </c>
      <c r="D11" s="35">
        <v>-181492.6907774962</v>
      </c>
    </row>
    <row r="12" spans="1:4" ht="12.75">
      <c r="A12" s="14" t="s">
        <v>14</v>
      </c>
      <c r="B12" s="15">
        <v>5780.2017756255045</v>
      </c>
      <c r="C12" s="15">
        <v>6358.2219531880555</v>
      </c>
      <c r="D12" s="15">
        <v>12138.42372881356</v>
      </c>
    </row>
    <row r="13" spans="1:7" s="36" customFormat="1" ht="12.75" customHeight="1" hidden="1">
      <c r="A13" s="37"/>
      <c r="B13" s="42">
        <f>SUM(B15:B30)</f>
        <v>5780.2017756255045</v>
      </c>
      <c r="C13" s="42">
        <f>SUM(C15:C30)</f>
        <v>6358.2219531880555</v>
      </c>
      <c r="D13" s="42">
        <f>SUM(D15:D30)</f>
        <v>12138.42372881356</v>
      </c>
      <c r="E13" s="32"/>
      <c r="F13" s="32"/>
      <c r="G13" s="32"/>
    </row>
    <row r="14" spans="1:4" s="36" customFormat="1" ht="12.75" customHeight="1" hidden="1">
      <c r="A14" s="37"/>
      <c r="B14" s="45">
        <f>B13-B12</f>
        <v>0</v>
      </c>
      <c r="C14" s="45">
        <f>C13-C12</f>
        <v>0</v>
      </c>
      <c r="D14" s="45">
        <f>D13-D12</f>
        <v>0</v>
      </c>
    </row>
    <row r="15" spans="1:4" s="36" customFormat="1" ht="12.75">
      <c r="A15" s="38" t="s">
        <v>40</v>
      </c>
      <c r="B15" s="43"/>
      <c r="C15" s="43"/>
      <c r="D15" s="43">
        <v>0</v>
      </c>
    </row>
    <row r="16" spans="1:4" s="36" customFormat="1" ht="12.75">
      <c r="A16" s="39" t="s">
        <v>41</v>
      </c>
      <c r="B16" s="43"/>
      <c r="C16" s="43"/>
      <c r="D16" s="43">
        <v>0</v>
      </c>
    </row>
    <row r="17" spans="1:4" ht="12.75">
      <c r="A17" s="40" t="s">
        <v>15</v>
      </c>
      <c r="B17" s="43"/>
      <c r="C17" s="43"/>
      <c r="D17" s="43">
        <v>0</v>
      </c>
    </row>
    <row r="18" spans="1:4" ht="12.75">
      <c r="A18" s="40" t="s">
        <v>42</v>
      </c>
      <c r="B18" s="10">
        <v>0</v>
      </c>
      <c r="C18" s="10">
        <v>0</v>
      </c>
      <c r="D18" s="43">
        <v>0</v>
      </c>
    </row>
    <row r="19" spans="1:4" ht="12.75">
      <c r="A19" s="40" t="s">
        <v>16</v>
      </c>
      <c r="B19" s="10">
        <v>0</v>
      </c>
      <c r="C19" s="10">
        <v>0</v>
      </c>
      <c r="D19" s="43">
        <v>0</v>
      </c>
    </row>
    <row r="20" spans="1:4" ht="12" customHeight="1">
      <c r="A20" s="40" t="s">
        <v>43</v>
      </c>
      <c r="B20" s="10">
        <v>0</v>
      </c>
      <c r="C20" s="10">
        <v>0</v>
      </c>
      <c r="D20" s="43">
        <v>0</v>
      </c>
    </row>
    <row r="21" spans="1:4" s="2" customFormat="1" ht="12" customHeight="1">
      <c r="A21" s="40" t="s">
        <v>44</v>
      </c>
      <c r="B21" s="10">
        <v>0</v>
      </c>
      <c r="C21" s="10">
        <v>0</v>
      </c>
      <c r="D21" s="10">
        <v>0</v>
      </c>
    </row>
    <row r="22" spans="1:4" ht="12.75">
      <c r="A22" s="40" t="s">
        <v>45</v>
      </c>
      <c r="B22" s="10">
        <v>605.3268765133172</v>
      </c>
      <c r="C22" s="10">
        <v>665.859564164649</v>
      </c>
      <c r="D22" s="43">
        <v>1271.1864406779662</v>
      </c>
    </row>
    <row r="23" spans="1:4" ht="12.75">
      <c r="A23" s="41" t="s">
        <v>46</v>
      </c>
      <c r="B23" s="44">
        <v>0</v>
      </c>
      <c r="C23" s="44">
        <v>0</v>
      </c>
      <c r="D23" s="44">
        <v>0</v>
      </c>
    </row>
    <row r="24" spans="1:4" ht="12.75">
      <c r="A24" s="40" t="s">
        <v>47</v>
      </c>
      <c r="B24" s="43"/>
      <c r="C24" s="43"/>
      <c r="D24" s="43">
        <v>0</v>
      </c>
    </row>
    <row r="25" spans="1:4" ht="12.75">
      <c r="A25" s="16" t="s">
        <v>48</v>
      </c>
      <c r="B25" s="43"/>
      <c r="C25" s="43"/>
      <c r="D25" s="43"/>
    </row>
    <row r="26" spans="1:4" ht="12.75">
      <c r="A26" s="16" t="s">
        <v>17</v>
      </c>
      <c r="B26" s="10">
        <v>0</v>
      </c>
      <c r="C26" s="10">
        <v>0</v>
      </c>
      <c r="D26" s="43"/>
    </row>
    <row r="27" spans="1:4" s="33" customFormat="1" ht="12.75">
      <c r="A27" s="16" t="s">
        <v>18</v>
      </c>
      <c r="B27" s="10">
        <v>5174.874899112187</v>
      </c>
      <c r="C27" s="10">
        <v>5692.362389023407</v>
      </c>
      <c r="D27" s="43">
        <v>10867.237288135593</v>
      </c>
    </row>
    <row r="28" spans="1:4" ht="12.75">
      <c r="A28" s="16" t="s">
        <v>49</v>
      </c>
      <c r="B28" s="43"/>
      <c r="C28" s="43"/>
      <c r="D28" s="43">
        <v>0</v>
      </c>
    </row>
    <row r="29" spans="1:4" ht="12.75">
      <c r="A29" s="16" t="s">
        <v>50</v>
      </c>
      <c r="B29" s="10">
        <v>0</v>
      </c>
      <c r="C29" s="10">
        <v>0</v>
      </c>
      <c r="D29" s="43">
        <v>0</v>
      </c>
    </row>
    <row r="30" spans="1:4" ht="12.75">
      <c r="A30" s="16" t="s">
        <v>51</v>
      </c>
      <c r="B30" s="10">
        <f>D30/2</f>
        <v>0</v>
      </c>
      <c r="C30" s="10">
        <f>B30*1.1</f>
        <v>0</v>
      </c>
      <c r="D30" s="43">
        <v>0</v>
      </c>
    </row>
    <row r="31" spans="1:4" ht="12.75">
      <c r="A31" s="17" t="s">
        <v>19</v>
      </c>
      <c r="B31" s="15">
        <v>20943.635803289042</v>
      </c>
      <c r="C31" s="15">
        <v>22927.512126182584</v>
      </c>
      <c r="D31" s="15">
        <v>43871.14792947163</v>
      </c>
    </row>
    <row r="32" spans="1:4" ht="12.75">
      <c r="A32" s="17" t="s">
        <v>20</v>
      </c>
      <c r="B32" s="15">
        <v>89284.62944020444</v>
      </c>
      <c r="C32" s="15">
        <v>97872.17586422489</v>
      </c>
      <c r="D32" s="15">
        <v>187156.80530442935</v>
      </c>
    </row>
    <row r="33" spans="1:4" ht="12.75">
      <c r="A33" s="8" t="s">
        <v>21</v>
      </c>
      <c r="B33" s="10">
        <v>17478.488861985472</v>
      </c>
      <c r="C33" s="10">
        <v>19140.49034818402</v>
      </c>
      <c r="D33" s="7">
        <v>36618.97921016949</v>
      </c>
    </row>
    <row r="34" spans="1:4" ht="12.75">
      <c r="A34" s="18" t="s">
        <v>22</v>
      </c>
      <c r="B34" s="10">
        <v>13919.1</v>
      </c>
      <c r="C34" s="10">
        <v>15311.01</v>
      </c>
      <c r="D34" s="10">
        <v>29230.11</v>
      </c>
    </row>
    <row r="35" spans="1:4" ht="12.75">
      <c r="A35" s="11" t="s">
        <v>23</v>
      </c>
      <c r="B35" s="10">
        <v>923.52</v>
      </c>
      <c r="C35" s="10">
        <v>981.7017599999999</v>
      </c>
      <c r="D35" s="10">
        <v>1905.22176</v>
      </c>
    </row>
    <row r="36" spans="1:4" ht="12" customHeight="1">
      <c r="A36" s="19" t="s">
        <v>24</v>
      </c>
      <c r="B36" s="10">
        <v>1396.68</v>
      </c>
      <c r="C36" s="10">
        <v>1484.6708399999998</v>
      </c>
      <c r="D36" s="10">
        <v>2881.35084</v>
      </c>
    </row>
    <row r="37" spans="1:4" ht="12" customHeight="1">
      <c r="A37" s="16" t="s">
        <v>25</v>
      </c>
      <c r="B37" s="16">
        <v>1239.1888619854722</v>
      </c>
      <c r="C37" s="16">
        <v>1363.1077481840196</v>
      </c>
      <c r="D37" s="16">
        <v>2602.2966101694915</v>
      </c>
    </row>
    <row r="38" spans="1:4" ht="12" customHeight="1">
      <c r="A38" s="21" t="s">
        <v>26</v>
      </c>
      <c r="B38" s="22">
        <v>0</v>
      </c>
      <c r="C38" s="22">
        <v>0</v>
      </c>
      <c r="D38" s="15">
        <v>0</v>
      </c>
    </row>
    <row r="39" spans="1:4" ht="12" customHeight="1">
      <c r="A39" s="8" t="s">
        <v>27</v>
      </c>
      <c r="B39" s="10">
        <v>71806.14057821897</v>
      </c>
      <c r="C39" s="10">
        <v>78731.68551604087</v>
      </c>
      <c r="D39" s="10">
        <v>150537.82609425986</v>
      </c>
    </row>
    <row r="40" spans="1:4" ht="12" customHeight="1">
      <c r="A40" s="19" t="s">
        <v>28</v>
      </c>
      <c r="B40" s="10">
        <v>47687.54611185056</v>
      </c>
      <c r="C40" s="10">
        <v>52456.30072303562</v>
      </c>
      <c r="D40" s="10">
        <v>100143.8468348862</v>
      </c>
    </row>
    <row r="41" spans="1:4" ht="12" customHeight="1">
      <c r="A41" s="19" t="s">
        <v>29</v>
      </c>
      <c r="B41" s="10">
        <v>0</v>
      </c>
      <c r="C41" s="10">
        <v>0</v>
      </c>
      <c r="D41" s="10">
        <v>0</v>
      </c>
    </row>
    <row r="42" spans="1:4" ht="12" customHeight="1">
      <c r="A42" s="19" t="s">
        <v>30</v>
      </c>
      <c r="B42" s="10">
        <v>17224.83446636841</v>
      </c>
      <c r="C42" s="10">
        <v>18947.317913005256</v>
      </c>
      <c r="D42" s="10">
        <v>36172.15237937367</v>
      </c>
    </row>
    <row r="43" spans="1:4" ht="12" customHeight="1">
      <c r="A43" s="23" t="s">
        <v>31</v>
      </c>
      <c r="B43" s="24">
        <v>6893.76</v>
      </c>
      <c r="C43" s="24">
        <v>7328.0668799999985</v>
      </c>
      <c r="D43" s="24">
        <v>14221.826879999999</v>
      </c>
    </row>
    <row r="44" spans="1:4" ht="12" customHeight="1">
      <c r="A44" s="25" t="s">
        <v>32</v>
      </c>
      <c r="B44" s="20">
        <v>13632.124973078266</v>
      </c>
      <c r="C44" s="20">
        <v>14937.579562751307</v>
      </c>
      <c r="D44" s="20">
        <v>28569.704535829573</v>
      </c>
    </row>
    <row r="45" spans="1:4" ht="12" customHeight="1">
      <c r="A45" s="26" t="s">
        <v>33</v>
      </c>
      <c r="B45" s="27">
        <v>989.0240516545601</v>
      </c>
      <c r="C45" s="27">
        <v>1087.9264568200163</v>
      </c>
      <c r="D45" s="27">
        <v>2076.9505084745765</v>
      </c>
    </row>
    <row r="46" spans="1:4" ht="12" customHeight="1">
      <c r="A46" s="25" t="s">
        <v>34</v>
      </c>
      <c r="B46" s="28">
        <v>20251.721904761904</v>
      </c>
      <c r="C46" s="28">
        <v>22276.894095238094</v>
      </c>
      <c r="D46" s="28">
        <v>42528.615999999995</v>
      </c>
    </row>
    <row r="47" spans="1:4" ht="12" customHeight="1">
      <c r="A47" s="29" t="s">
        <v>35</v>
      </c>
      <c r="B47" s="30">
        <v>6573.228380952381</v>
      </c>
      <c r="C47" s="30">
        <v>7230.551219047619</v>
      </c>
      <c r="D47" s="30">
        <v>13803.7796</v>
      </c>
    </row>
    <row r="48" spans="1:4" ht="12" customHeight="1">
      <c r="A48" s="31" t="s">
        <v>36</v>
      </c>
      <c r="B48" s="30">
        <v>13678.493523809522</v>
      </c>
      <c r="C48" s="30">
        <v>15046.342876190476</v>
      </c>
      <c r="D48" s="30">
        <v>28724.836399999997</v>
      </c>
    </row>
    <row r="49" spans="1:4" ht="12" customHeight="1">
      <c r="A49" s="25" t="s">
        <v>37</v>
      </c>
      <c r="B49" s="10">
        <v>2782.49329144524</v>
      </c>
      <c r="C49" s="10">
        <v>3049.7759292667038</v>
      </c>
      <c r="D49" s="10">
        <v>5832.269220711944</v>
      </c>
    </row>
    <row r="50" spans="1:4" ht="12" customHeight="1">
      <c r="A50" s="25" t="s">
        <v>38</v>
      </c>
      <c r="B50" s="28">
        <f>B46+B45+B44+B32+B31+B12+B49</f>
        <v>153663.83124005896</v>
      </c>
      <c r="C50" s="28">
        <f>C46+C45+C44+C32+C31+C12+C49</f>
        <v>168510.08598767166</v>
      </c>
      <c r="D50" s="28">
        <f>D46+D45+D44+D32+D31+D12+D49</f>
        <v>322173.9172277306</v>
      </c>
    </row>
    <row r="51" spans="1:4" ht="12" customHeight="1">
      <c r="A51" s="25" t="s">
        <v>39</v>
      </c>
      <c r="B51" s="28">
        <f>B50*1.18</f>
        <v>181323.32086326956</v>
      </c>
      <c r="C51" s="28">
        <f>C50*1.18</f>
        <v>198841.90146545254</v>
      </c>
      <c r="D51" s="20">
        <f>D50*1.18</f>
        <v>380165.2223287221</v>
      </c>
    </row>
  </sheetData>
  <sheetProtection/>
  <mergeCells count="1">
    <mergeCell ref="B4:D4"/>
  </mergeCells>
  <printOptions/>
  <pageMargins left="0" right="0" top="0.5905511811023623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2012-04-03T05:01:51Z</dcterms:created>
  <dcterms:modified xsi:type="dcterms:W3CDTF">2012-04-04T03:34:40Z</dcterms:modified>
  <cp:category/>
  <cp:version/>
  <cp:contentType/>
  <cp:contentStatus/>
</cp:coreProperties>
</file>