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<sst xmlns="http://schemas.openxmlformats.org/spreadsheetml/2006/main" count="39" uniqueCount="34">
  <si>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</si>
  <si>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</si>
  <si>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</si>
  <si>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</si>
  <si>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</si>
  <si>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</si>
  <si>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</si>
  <si>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</si>
  <si>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</si>
  <si>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</si>
  <si>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</si>
  <si>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</si>
  <si>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</si>
  <si>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</si>
  <si>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</si>
  <si>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</si>
  <si>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</si>
  <si>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</si>
  <si>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</si>
  <si>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</si>
  <si>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</si>
  <si>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</si>
  <si>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</si>
  <si>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</si>
  <si>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</si>
  <si>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</si>
  <si>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</si>
  <si>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</si>
  <si>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</si>
  <si>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</si>
  <si>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</si>
  <si>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</si>
  <si>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К. Маркса 67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</si>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</sst>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85" zoomScaleNormal="85" workbookViewId="0" topLeftCell="A1">
      <selection activeCell="D24" sqref="D24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32</v>
      </c>
      <c r="C5" s="28"/>
      <c r="D5" s="28"/>
    </row>
    <row r="6" spans="1:4" ht="12.75">
      <c r="A6" s="3"/>
      <c r="B6" s="16" t="s">
        <v>28</v>
      </c>
      <c r="C6" s="16" t="s">
        <v>29</v>
      </c>
      <c r="D6" s="16" t="s">
        <v>30</v>
      </c>
    </row>
    <row r="7" spans="1:4" ht="12.75">
      <c r="A7" s="5" t="s">
        <v>3</v>
      </c>
      <c r="B7" s="17" t="s">
        <v>31</v>
      </c>
      <c r="C7" s="17" t="s">
        <v>31</v>
      </c>
      <c r="D7" s="17" t="s">
        <v>31</v>
      </c>
    </row>
    <row r="8" spans="1:4" ht="12.75">
      <c r="A8" s="6" t="s">
        <v>4</v>
      </c>
      <c r="B8" s="18">
        <v>336814.6319999999</v>
      </c>
      <c r="C8" s="18">
        <v>370496.0952</v>
      </c>
      <c r="D8" s="18">
        <v>707310.7271999998</v>
      </c>
    </row>
    <row r="9" spans="1:4" ht="12.75">
      <c r="A9" s="5" t="s">
        <v>5</v>
      </c>
      <c r="B9" s="17" t="s">
        <v>31</v>
      </c>
      <c r="C9" s="17" t="s">
        <v>31</v>
      </c>
      <c r="D9" s="17" t="s">
        <v>31</v>
      </c>
    </row>
    <row r="10" spans="1:4" ht="12.75">
      <c r="A10" s="7" t="s">
        <v>6</v>
      </c>
      <c r="B10" s="25">
        <v>-956835.0640174403</v>
      </c>
      <c r="C10" s="26"/>
      <c r="D10" s="27"/>
    </row>
    <row r="11" spans="1:4" ht="12.75">
      <c r="A11" s="8" t="s">
        <v>7</v>
      </c>
      <c r="B11" s="19">
        <f>SUM(B12:B13)</f>
        <v>32097.54871920166</v>
      </c>
      <c r="C11" s="19">
        <f>SUM(C12:C13)</f>
        <v>9793.853782243643</v>
      </c>
      <c r="D11" s="19">
        <f>B11+C11</f>
        <v>41891.4025014453</v>
      </c>
    </row>
    <row r="12" spans="1:4" ht="12">
      <c r="A12" s="9" t="s">
        <v>8</v>
      </c>
      <c r="B12" s="23">
        <v>4451.751719201655</v>
      </c>
      <c r="C12" s="23">
        <v>9793.853782243643</v>
      </c>
      <c r="D12" s="20">
        <f>B12+C12</f>
        <v>14245.605501445298</v>
      </c>
    </row>
    <row r="13" spans="1:4" ht="12">
      <c r="A13" s="9" t="s">
        <v>9</v>
      </c>
      <c r="B13" s="23">
        <v>27645.797000000002</v>
      </c>
      <c r="C13" s="23"/>
      <c r="D13" s="20">
        <f>B13+C13</f>
        <v>27645.797000000002</v>
      </c>
    </row>
    <row r="14" spans="1:4" ht="16.5" customHeight="1">
      <c r="A14" s="10" t="s">
        <v>10</v>
      </c>
      <c r="B14" s="19">
        <v>16907.35620334642</v>
      </c>
      <c r="C14" s="19">
        <v>17982.57714368106</v>
      </c>
      <c r="D14" s="19">
        <v>34889.93334702749</v>
      </c>
    </row>
    <row r="15" spans="1:4" ht="12.75">
      <c r="A15" s="11" t="s">
        <v>11</v>
      </c>
      <c r="B15" s="19">
        <f>B16+B20</f>
        <v>90667.85868821788</v>
      </c>
      <c r="C15" s="19">
        <f>C16+C20</f>
        <v>99090.77425703965</v>
      </c>
      <c r="D15" s="19">
        <f>B15+C15</f>
        <v>189758.63294525753</v>
      </c>
    </row>
    <row r="16" spans="1:4" ht="12.75">
      <c r="A16" s="12" t="s">
        <v>12</v>
      </c>
      <c r="B16" s="21">
        <f>SUM(B17:B19)</f>
        <v>36276.25</v>
      </c>
      <c r="C16" s="21">
        <f>SUM(C17:C19)</f>
        <v>39489.86350000001</v>
      </c>
      <c r="D16" s="21">
        <f>B16+C16</f>
        <v>75766.1135</v>
      </c>
    </row>
    <row r="17" spans="1:4" ht="12">
      <c r="A17" s="13" t="s">
        <v>13</v>
      </c>
      <c r="B17" s="20">
        <v>25086.75</v>
      </c>
      <c r="C17" s="20">
        <v>27595.425000000003</v>
      </c>
      <c r="D17" s="20">
        <v>52682.175</v>
      </c>
    </row>
    <row r="18" spans="1:4" ht="12.75">
      <c r="A18" s="14" t="s">
        <v>14</v>
      </c>
      <c r="B18" s="21">
        <v>9121.6</v>
      </c>
      <c r="C18" s="21">
        <v>9696.2608</v>
      </c>
      <c r="D18" s="20">
        <v>18817.8608</v>
      </c>
    </row>
    <row r="19" spans="1:4" ht="12">
      <c r="A19" s="13" t="s">
        <v>15</v>
      </c>
      <c r="B19" s="20">
        <v>2067.9</v>
      </c>
      <c r="C19" s="20">
        <v>2198.1777</v>
      </c>
      <c r="D19" s="20">
        <v>4266.0777</v>
      </c>
    </row>
    <row r="20" spans="1:4" ht="12.75">
      <c r="A20" s="12" t="s">
        <v>16</v>
      </c>
      <c r="B20" s="21">
        <f>SUM(B21:B22)</f>
        <v>54391.60868821787</v>
      </c>
      <c r="C20" s="21">
        <f>SUM(C21:C22)</f>
        <v>59600.91075703965</v>
      </c>
      <c r="D20" s="21">
        <f>SUM(D21:D22)</f>
        <v>113992.51944525752</v>
      </c>
    </row>
    <row r="21" spans="1:4" ht="12">
      <c r="A21" s="13" t="s">
        <v>17</v>
      </c>
      <c r="B21" s="20">
        <v>48179.20868821787</v>
      </c>
      <c r="C21" s="20">
        <v>52997.129557039654</v>
      </c>
      <c r="D21" s="20">
        <v>101176.33824525753</v>
      </c>
    </row>
    <row r="22" spans="1:4" ht="12">
      <c r="A22" s="13" t="s">
        <v>18</v>
      </c>
      <c r="B22" s="20">
        <v>6212.4</v>
      </c>
      <c r="C22" s="20">
        <v>6603.781199999999</v>
      </c>
      <c r="D22" s="20">
        <v>12816.181199999999</v>
      </c>
    </row>
    <row r="23" spans="1:4" ht="12.75">
      <c r="A23" s="15" t="s">
        <v>19</v>
      </c>
      <c r="B23" s="19">
        <v>1184</v>
      </c>
      <c r="C23" s="19">
        <v>1298</v>
      </c>
      <c r="D23" s="19">
        <v>2482</v>
      </c>
    </row>
    <row r="24" spans="1:4" ht="12.75" customHeight="1">
      <c r="A24" s="24" t="s">
        <v>33</v>
      </c>
      <c r="B24" s="19">
        <v>35394</v>
      </c>
      <c r="C24" s="19">
        <v>38933</v>
      </c>
      <c r="D24" s="19">
        <v>74328</v>
      </c>
    </row>
    <row r="25" spans="1:4" ht="12.75">
      <c r="A25" s="7" t="s">
        <v>20</v>
      </c>
      <c r="B25" s="19">
        <f>B11+B14+B15+B23+B24</f>
        <v>176250.76361076595</v>
      </c>
      <c r="C25" s="19">
        <f>C11+C14+C15+C23+C24</f>
        <v>167098.20518296436</v>
      </c>
      <c r="D25" s="19">
        <f>D11+D14+D15+D23+D24</f>
        <v>343349.9687937303</v>
      </c>
    </row>
    <row r="26" spans="1:4" ht="12.75">
      <c r="A26" s="7" t="s">
        <v>21</v>
      </c>
      <c r="B26" s="19">
        <f>B25*1.18</f>
        <v>207975.90106070382</v>
      </c>
      <c r="C26" s="19">
        <f>C25*1.18</f>
        <v>197175.88211589793</v>
      </c>
      <c r="D26" s="19">
        <f>D25*1.18</f>
        <v>405152.96317660174</v>
      </c>
    </row>
    <row r="27" spans="1:4" ht="12.75" customHeight="1" hidden="1">
      <c r="A27" s="7" t="s">
        <v>22</v>
      </c>
      <c r="B27" s="25">
        <f>'[1]Длинная форма (сводная) '!B77:D77</f>
        <v>10.81859843592</v>
      </c>
      <c r="C27" s="26"/>
      <c r="D27" s="27"/>
    </row>
    <row r="28" ht="12.75" customHeight="1" hidden="1">
      <c r="A28" s="7" t="s">
        <v>23</v>
      </c>
    </row>
    <row r="29" ht="12.75" customHeight="1" hidden="1"/>
    <row r="30" ht="12.75" customHeight="1" hidden="1">
      <c r="A30" s="4" t="s">
        <v>24</v>
      </c>
    </row>
    <row r="31" ht="12">
      <c r="A31" s="4" t="s">
        <v>25</v>
      </c>
    </row>
    <row r="33" ht="12">
      <c r="A33" s="4" t="s">
        <v>26</v>
      </c>
    </row>
    <row r="34" ht="12">
      <c r="A34" s="4" t="s">
        <v>27</v>
      </c>
    </row>
  </sheetData>
  <mergeCells count="3">
    <mergeCell ref="B27:D27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2012-07-19T04:53:59Z</dcterms:modified>
  <cp:category/>
  <cp:version/>
  <cp:contentType/>
  <cp:contentStatus/>
</cp:coreProperties>
</file>