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<sst xmlns="http://schemas.openxmlformats.org/spreadsheetml/2006/main" count="39" uniqueCount="34">
  <si>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</si>
  <si>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</si>
  <si>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</si>
  <si>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</si>
  <si>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</si>
  <si>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</si>
  <si>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</si>
  <si>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</si>
  <si>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</si>
  <si>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Подготовка к отопительному сезону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</si>
  <si>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</si>
  <si>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</si>
  <si>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</si>
  <si>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</si>
  <si>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</si>
  <si>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</si>
  <si>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</si>
  <si>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</si>
  <si>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</si>
  <si>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</si>
  <si>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</si>
  <si>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</si>
  <si>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</si>
  <si>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</si>
  <si>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</si>
  <si>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</si>
  <si>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</si>
  <si>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</si>
  <si>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</si>
  <si>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</si>
  <si>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</si>
  <si>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</si>
  <si>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К. Маркса 83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</si>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</sst>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85" zoomScaleNormal="85" workbookViewId="0" topLeftCell="A1">
      <selection activeCell="A22" sqref="A22:IV23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8" t="s">
        <v>32</v>
      </c>
      <c r="C5" s="28"/>
      <c r="D5" s="28"/>
    </row>
    <row r="6" spans="1:4" ht="12.75">
      <c r="A6" s="3"/>
      <c r="B6" s="16" t="s">
        <v>28</v>
      </c>
      <c r="C6" s="16" t="s">
        <v>29</v>
      </c>
      <c r="D6" s="16" t="s">
        <v>30</v>
      </c>
    </row>
    <row r="7" spans="1:4" ht="12.75">
      <c r="A7" s="5" t="s">
        <v>3</v>
      </c>
      <c r="B7" s="17" t="s">
        <v>31</v>
      </c>
      <c r="C7" s="17" t="s">
        <v>31</v>
      </c>
      <c r="D7" s="17" t="s">
        <v>31</v>
      </c>
    </row>
    <row r="8" spans="1:4" ht="12.75">
      <c r="A8" s="6" t="s">
        <v>4</v>
      </c>
      <c r="B8" s="18">
        <v>446285.53199999995</v>
      </c>
      <c r="C8" s="18">
        <v>490914.0852</v>
      </c>
      <c r="D8" s="18">
        <v>937199.6172</v>
      </c>
    </row>
    <row r="9" spans="1:4" ht="12.75">
      <c r="A9" s="5" t="s">
        <v>5</v>
      </c>
      <c r="B9" s="17" t="s">
        <v>31</v>
      </c>
      <c r="C9" s="17" t="s">
        <v>31</v>
      </c>
      <c r="D9" s="17" t="s">
        <v>31</v>
      </c>
    </row>
    <row r="10" spans="1:4" ht="12.75">
      <c r="A10" s="7" t="s">
        <v>6</v>
      </c>
      <c r="B10" s="25">
        <v>-493065.0911265024</v>
      </c>
      <c r="C10" s="26"/>
      <c r="D10" s="27"/>
    </row>
    <row r="11" spans="1:4" ht="12.75">
      <c r="A11" s="8" t="s">
        <v>7</v>
      </c>
      <c r="B11" s="19">
        <f>SUM(B12:B14)</f>
        <v>49721.20134711824</v>
      </c>
      <c r="C11" s="19">
        <f>SUM(C12:C14)</f>
        <v>10952.702963660135</v>
      </c>
      <c r="D11" s="19">
        <f>B11+C11</f>
        <v>60673.90431077838</v>
      </c>
    </row>
    <row r="12" spans="1:4" ht="12">
      <c r="A12" s="9" t="s">
        <v>8</v>
      </c>
      <c r="B12" s="23">
        <v>4978.501347118242</v>
      </c>
      <c r="C12" s="23">
        <v>10952.702963660135</v>
      </c>
      <c r="D12" s="20">
        <f>B12+C12</f>
        <v>15931.204310778376</v>
      </c>
    </row>
    <row r="13" spans="1:4" ht="12">
      <c r="A13" s="9" t="s">
        <v>9</v>
      </c>
      <c r="B13" s="23">
        <v>24007.7</v>
      </c>
      <c r="C13" s="23"/>
      <c r="D13" s="20">
        <f>B13+C13</f>
        <v>24007.7</v>
      </c>
    </row>
    <row r="14" spans="1:4" ht="12">
      <c r="A14" s="9" t="s">
        <v>10</v>
      </c>
      <c r="B14" s="23">
        <v>20735</v>
      </c>
      <c r="C14" s="23"/>
      <c r="D14" s="20">
        <f>B14+C14</f>
        <v>20735</v>
      </c>
    </row>
    <row r="15" spans="1:4" ht="25.5">
      <c r="A15" s="10" t="s">
        <v>11</v>
      </c>
      <c r="B15" s="19">
        <v>22756.211926075</v>
      </c>
      <c r="C15" s="19">
        <v>24216.264938682507</v>
      </c>
      <c r="D15" s="19">
        <v>46972.47686475751</v>
      </c>
    </row>
    <row r="16" spans="1:4" ht="12.75">
      <c r="A16" s="11" t="s">
        <v>12</v>
      </c>
      <c r="B16" s="19">
        <f>B17+B20</f>
        <v>136901.95562079336</v>
      </c>
      <c r="C16" s="19">
        <f>C17+C20</f>
        <v>149555.8470428727</v>
      </c>
      <c r="D16" s="19">
        <f>B16+C16</f>
        <v>286457.8026636661</v>
      </c>
    </row>
    <row r="17" spans="1:4" ht="12.75">
      <c r="A17" s="12" t="s">
        <v>13</v>
      </c>
      <c r="B17" s="21">
        <f>SUM(B18:B19)</f>
        <v>63565.06</v>
      </c>
      <c r="C17" s="21">
        <f>SUM(C18:C19)</f>
        <v>69318.28618</v>
      </c>
      <c r="D17" s="21">
        <f>B17+C17</f>
        <v>132883.34618</v>
      </c>
    </row>
    <row r="18" spans="1:4" ht="12">
      <c r="A18" s="13" t="s">
        <v>14</v>
      </c>
      <c r="B18" s="20">
        <v>47260.2</v>
      </c>
      <c r="C18" s="20">
        <v>51986.22</v>
      </c>
      <c r="D18" s="20">
        <v>99246.42</v>
      </c>
    </row>
    <row r="19" spans="1:4" ht="12.75">
      <c r="A19" s="14" t="s">
        <v>15</v>
      </c>
      <c r="B19" s="21">
        <v>16304.86</v>
      </c>
      <c r="C19" s="21">
        <v>17332.066179999998</v>
      </c>
      <c r="D19" s="20">
        <v>33636.926179999995</v>
      </c>
    </row>
    <row r="20" spans="1:4" ht="12.75">
      <c r="A20" s="12" t="s">
        <v>16</v>
      </c>
      <c r="B20" s="21">
        <f>SUM(B21:B22)</f>
        <v>73336.89562079337</v>
      </c>
      <c r="C20" s="21">
        <f>SUM(C21:C22)</f>
        <v>80237.56086287269</v>
      </c>
      <c r="D20" s="21">
        <f>SUM(D21:D22)</f>
        <v>153574.45648366606</v>
      </c>
    </row>
    <row r="21" spans="1:4" ht="12">
      <c r="A21" s="13" t="s">
        <v>17</v>
      </c>
      <c r="B21" s="20">
        <v>61633.535620793366</v>
      </c>
      <c r="C21" s="20">
        <v>67796.88918287269</v>
      </c>
      <c r="D21" s="20">
        <v>129430.42480366606</v>
      </c>
    </row>
    <row r="22" spans="1:4" ht="12">
      <c r="A22" s="13" t="s">
        <v>18</v>
      </c>
      <c r="B22" s="20">
        <v>11703.36</v>
      </c>
      <c r="C22" s="20">
        <v>12440.67168</v>
      </c>
      <c r="D22" s="20">
        <v>24144.03168</v>
      </c>
    </row>
    <row r="23" spans="1:4" ht="12.75">
      <c r="A23" s="15" t="s">
        <v>19</v>
      </c>
      <c r="B23" s="19">
        <v>1184</v>
      </c>
      <c r="C23" s="19">
        <v>1298</v>
      </c>
      <c r="D23" s="19">
        <f>C23+B23</f>
        <v>2482</v>
      </c>
    </row>
    <row r="24" spans="1:4" ht="12.75" customHeight="1">
      <c r="A24" s="24" t="s">
        <v>33</v>
      </c>
      <c r="B24" s="19">
        <v>46898</v>
      </c>
      <c r="C24" s="19">
        <v>51588</v>
      </c>
      <c r="D24" s="19">
        <v>98486</v>
      </c>
    </row>
    <row r="25" spans="1:4" ht="12.75">
      <c r="A25" s="7" t="s">
        <v>20</v>
      </c>
      <c r="B25" s="19">
        <f>B11+B15+B16+B24+B23</f>
        <v>257461.36889398663</v>
      </c>
      <c r="C25" s="19">
        <f>C11+C15+C16+C24+C23</f>
        <v>237610.81494521533</v>
      </c>
      <c r="D25" s="19">
        <f>D11+D15+D16+D24+D23</f>
        <v>495072.183839202</v>
      </c>
    </row>
    <row r="26" spans="1:4" ht="12.75">
      <c r="A26" s="7" t="s">
        <v>21</v>
      </c>
      <c r="B26" s="19">
        <f>B25*1.18</f>
        <v>303804.4152949042</v>
      </c>
      <c r="C26" s="19">
        <f>C25*1.18</f>
        <v>280380.7616353541</v>
      </c>
      <c r="D26" s="19">
        <f>D25*1.18</f>
        <v>584185.1769302583</v>
      </c>
    </row>
    <row r="27" spans="1:4" ht="12.75" customHeight="1" hidden="1">
      <c r="A27" s="7" t="s">
        <v>22</v>
      </c>
      <c r="B27" s="25">
        <f>'[1]Длинная форма (сводная) '!B77:D77</f>
        <v>10.81859843592</v>
      </c>
      <c r="C27" s="26"/>
      <c r="D27" s="27"/>
    </row>
    <row r="28" ht="12.75" customHeight="1" hidden="1">
      <c r="A28" s="7" t="s">
        <v>23</v>
      </c>
    </row>
    <row r="29" ht="12.75" customHeight="1" hidden="1"/>
    <row r="30" ht="12.75" customHeight="1" hidden="1">
      <c r="A30" s="4" t="s">
        <v>24</v>
      </c>
    </row>
    <row r="31" ht="12">
      <c r="A31" s="4" t="s">
        <v>25</v>
      </c>
    </row>
    <row r="33" ht="12">
      <c r="A33" s="4" t="s">
        <v>26</v>
      </c>
    </row>
    <row r="34" ht="12">
      <c r="A34" s="4" t="s">
        <v>27</v>
      </c>
    </row>
  </sheetData>
  <mergeCells count="3">
    <mergeCell ref="B27:D27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2012-07-19T04:54:54Z</dcterms:modified>
  <cp:category/>
  <cp:version/>
  <cp:contentType/>
  <cp:contentStatus/>
</cp:coreProperties>
</file>