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<sst xmlns="http://schemas.openxmlformats.org/spreadsheetml/2006/main" count="43" uniqueCount="38">
  <si>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</si>
  <si>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</si>
  <si>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</si>
  <si>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</si>
  <si>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</si>
  <si>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</si>
  <si>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</si>
  <si>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</si>
  <si>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</si>
  <si>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</si>
  <si>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</si>
  <si>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</si>
  <si>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</si>
  <si>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Внешнее благоустройство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</si>
  <si>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</si>
  <si>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</si>
  <si>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</si>
  <si>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</si>
  <si>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</si>
  <si>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</si>
  <si>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</si>
  <si>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</si>
  <si>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</si>
  <si>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</si>
  <si>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</si>
  <si>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</si>
  <si>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</si>
  <si>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</si>
  <si>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</si>
  <si>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</si>
  <si>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</si>
  <si>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</si>
  <si>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</si>
  <si>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</si>
  <si>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</si>
  <si>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</si>
  <si>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17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</si>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</sst>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Лист1!$B$5:$B$38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Лист1!$C$5:$C$38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Лист1!$B$5:$B$38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Лист1!$D$5:$D$38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5" zoomScaleNormal="85" workbookViewId="0" topLeftCell="A7">
      <selection activeCell="A29" sqref="A29:IV31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36</v>
      </c>
      <c r="C5" s="28"/>
      <c r="D5" s="28"/>
    </row>
    <row r="6" spans="1:4" ht="12.75">
      <c r="A6" s="3"/>
      <c r="B6" s="17" t="s">
        <v>32</v>
      </c>
      <c r="C6" s="17" t="s">
        <v>33</v>
      </c>
      <c r="D6" s="17" t="s">
        <v>34</v>
      </c>
    </row>
    <row r="7" spans="1:4" ht="12.75">
      <c r="A7" s="5" t="s">
        <v>3</v>
      </c>
      <c r="B7" s="18" t="s">
        <v>35</v>
      </c>
      <c r="C7" s="18" t="s">
        <v>35</v>
      </c>
      <c r="D7" s="18" t="s">
        <v>35</v>
      </c>
    </row>
    <row r="8" spans="1:4" ht="12.75">
      <c r="A8" s="6" t="s">
        <v>4</v>
      </c>
      <c r="B8" s="19">
        <v>29640.36</v>
      </c>
      <c r="C8" s="19">
        <v>32604.396</v>
      </c>
      <c r="D8" s="19">
        <v>62244.756</v>
      </c>
    </row>
    <row r="9" spans="1:4" ht="12.75">
      <c r="A9" s="5" t="s">
        <v>5</v>
      </c>
      <c r="B9" s="18" t="s">
        <v>35</v>
      </c>
      <c r="C9" s="18" t="s">
        <v>35</v>
      </c>
      <c r="D9" s="18" t="s">
        <v>35</v>
      </c>
    </row>
    <row r="10" spans="1:4" ht="12.75">
      <c r="A10" s="7" t="s">
        <v>6</v>
      </c>
      <c r="B10" s="25">
        <v>14535.807991920796</v>
      </c>
      <c r="C10" s="26"/>
      <c r="D10" s="27"/>
    </row>
    <row r="11" spans="1:4" ht="12.75">
      <c r="A11" s="8" t="s">
        <v>7</v>
      </c>
      <c r="B11" s="20">
        <f>SUM(B12:B18)</f>
        <v>27481.796338024764</v>
      </c>
      <c r="C11" s="20">
        <f>SUM(C12:C18)</f>
        <v>2439.445163993467</v>
      </c>
      <c r="D11" s="20">
        <f>B11+C11</f>
        <v>29921.24150201823</v>
      </c>
    </row>
    <row r="12" spans="1:4" ht="12">
      <c r="A12" s="9" t="s">
        <v>8</v>
      </c>
      <c r="B12" s="24">
        <v>12318.483050847457</v>
      </c>
      <c r="C12" s="24"/>
      <c r="D12" s="24">
        <v>12318.483050847457</v>
      </c>
    </row>
    <row r="13" spans="1:4" ht="12">
      <c r="A13" s="10" t="s">
        <v>9</v>
      </c>
      <c r="B13" s="24">
        <v>1108.8387109061216</v>
      </c>
      <c r="C13" s="24">
        <v>2439.445163993467</v>
      </c>
      <c r="D13" s="24">
        <v>3548.283874899588</v>
      </c>
    </row>
    <row r="14" spans="1:4" ht="12">
      <c r="A14" s="10" t="s">
        <v>10</v>
      </c>
      <c r="B14" s="24">
        <v>6208</v>
      </c>
      <c r="C14" s="24"/>
      <c r="D14" s="24">
        <v>6208</v>
      </c>
    </row>
    <row r="15" spans="1:4" ht="12">
      <c r="A15" s="10" t="s">
        <v>11</v>
      </c>
      <c r="B15" s="24">
        <v>5440.677966101695</v>
      </c>
      <c r="C15" s="24"/>
      <c r="D15" s="24">
        <v>5440.677966101695</v>
      </c>
    </row>
    <row r="16" spans="1:4" ht="12">
      <c r="A16" s="10" t="s">
        <v>12</v>
      </c>
      <c r="B16" s="24">
        <v>672.9152542372882</v>
      </c>
      <c r="C16" s="24"/>
      <c r="D16" s="24">
        <v>672.9152542372882</v>
      </c>
    </row>
    <row r="17" spans="1:4" ht="12">
      <c r="A17" s="10" t="s">
        <v>13</v>
      </c>
      <c r="B17" s="24">
        <v>572.8813559322034</v>
      </c>
      <c r="C17" s="24"/>
      <c r="D17" s="24">
        <v>572.8813559322034</v>
      </c>
    </row>
    <row r="18" spans="1:4" ht="12">
      <c r="A18" s="10" t="s">
        <v>14</v>
      </c>
      <c r="B18" s="24">
        <v>1160</v>
      </c>
      <c r="C18" s="24"/>
      <c r="D18" s="24">
        <v>1160</v>
      </c>
    </row>
    <row r="19" spans="1:4" ht="25.5">
      <c r="A19" s="11" t="s">
        <v>15</v>
      </c>
      <c r="B19" s="20">
        <v>1823.7927184579876</v>
      </c>
      <c r="C19" s="20">
        <v>1964.1637103037863</v>
      </c>
      <c r="D19" s="20">
        <v>3787.956428761773</v>
      </c>
    </row>
    <row r="20" spans="1:4" ht="12.75">
      <c r="A20" s="12" t="s">
        <v>16</v>
      </c>
      <c r="B20" s="20">
        <f>B21+B24</f>
        <v>9874.198201290632</v>
      </c>
      <c r="C20" s="20">
        <f>C21+C24</f>
        <v>10800.997221419697</v>
      </c>
      <c r="D20" s="20">
        <f>B20+C20</f>
        <v>20675.195422710327</v>
      </c>
    </row>
    <row r="21" spans="1:4" ht="12.75">
      <c r="A21" s="13" t="s">
        <v>17</v>
      </c>
      <c r="B21" s="22">
        <f>SUM(B22:B23)</f>
        <v>4195.57</v>
      </c>
      <c r="C21" s="22">
        <f>SUM(C22:C23)</f>
        <v>4585.648360000001</v>
      </c>
      <c r="D21" s="22">
        <f>B21+C21</f>
        <v>8781.21836</v>
      </c>
    </row>
    <row r="22" spans="1:4" ht="12">
      <c r="A22" s="14" t="s">
        <v>18</v>
      </c>
      <c r="B22" s="21">
        <v>3398.85</v>
      </c>
      <c r="C22" s="21">
        <v>3738.735000000001</v>
      </c>
      <c r="D22" s="21">
        <v>7137.585000000001</v>
      </c>
    </row>
    <row r="23" spans="1:4" ht="12.75">
      <c r="A23" s="15" t="s">
        <v>19</v>
      </c>
      <c r="B23" s="22">
        <v>796.72</v>
      </c>
      <c r="C23" s="22">
        <v>846.9133599999999</v>
      </c>
      <c r="D23" s="21">
        <v>1643.6333599999998</v>
      </c>
    </row>
    <row r="24" spans="1:4" ht="12.75">
      <c r="A24" s="13" t="s">
        <v>20</v>
      </c>
      <c r="B24" s="22">
        <f>SUM(B25:B26)</f>
        <v>5678.628201290632</v>
      </c>
      <c r="C24" s="22">
        <f>SUM(C25:C26)</f>
        <v>6215.348861419695</v>
      </c>
      <c r="D24" s="22">
        <f>SUM(D25:D26)</f>
        <v>11893.977062710328</v>
      </c>
    </row>
    <row r="25" spans="1:4" ht="12">
      <c r="A25" s="14" t="s">
        <v>21</v>
      </c>
      <c r="B25" s="21">
        <v>4836.948201290632</v>
      </c>
      <c r="C25" s="21">
        <v>5320.643021419695</v>
      </c>
      <c r="D25" s="21">
        <v>10157.591222710327</v>
      </c>
    </row>
    <row r="26" spans="1:4" ht="12">
      <c r="A26" s="14" t="s">
        <v>22</v>
      </c>
      <c r="B26" s="21">
        <v>841.68</v>
      </c>
      <c r="C26" s="21">
        <v>894.7058399999999</v>
      </c>
      <c r="D26" s="21">
        <v>1736.38584</v>
      </c>
    </row>
    <row r="27" spans="1:4" ht="12.75">
      <c r="A27" s="16" t="s">
        <v>23</v>
      </c>
      <c r="B27" s="20">
        <v>1184</v>
      </c>
      <c r="C27" s="20">
        <v>1298</v>
      </c>
      <c r="D27" s="20">
        <f>C27+B27</f>
        <v>2482</v>
      </c>
    </row>
    <row r="28" spans="1:4" ht="12.75" customHeight="1">
      <c r="A28" s="29" t="s">
        <v>37</v>
      </c>
      <c r="B28" s="20">
        <v>3115</v>
      </c>
      <c r="C28" s="20">
        <v>3426</v>
      </c>
      <c r="D28" s="20">
        <f>C28+B28</f>
        <v>6541</v>
      </c>
    </row>
    <row r="29" spans="1:4" ht="12.75">
      <c r="A29" s="7" t="s">
        <v>24</v>
      </c>
      <c r="B29" s="20">
        <f>B11+B19+B20+B27+B28</f>
        <v>43478.78725777338</v>
      </c>
      <c r="C29" s="20">
        <f>C11+C19+C20+C27+C28</f>
        <v>19928.60609571695</v>
      </c>
      <c r="D29" s="20">
        <f>D11+D19+D20+D27+D28</f>
        <v>63407.39335349033</v>
      </c>
    </row>
    <row r="30" spans="1:4" ht="12.75">
      <c r="A30" s="7" t="s">
        <v>25</v>
      </c>
      <c r="B30" s="20">
        <f>B29*1.18</f>
        <v>51304.968964172585</v>
      </c>
      <c r="C30" s="20">
        <f>C29*1.18</f>
        <v>23515.755192946</v>
      </c>
      <c r="D30" s="20">
        <f>D29*1.18</f>
        <v>74820.72415711859</v>
      </c>
    </row>
    <row r="31" spans="1:4" ht="12.75" customHeight="1" hidden="1">
      <c r="A31" s="7" t="s">
        <v>26</v>
      </c>
      <c r="B31" s="25">
        <f>'[1]Длинная форма (сводная) '!B77:D77</f>
        <v>10.81859843592</v>
      </c>
      <c r="C31" s="26"/>
      <c r="D31" s="27"/>
    </row>
    <row r="32" spans="1:2" ht="12.75" customHeight="1" hidden="1">
      <c r="A32" s="7" t="s">
        <v>27</v>
      </c>
    </row>
    <row r="33" ht="12.75" customHeight="1" hidden="1"/>
    <row r="34" spans="1:2" ht="12.75" customHeight="1" hidden="1">
      <c r="A34" s="4" t="s">
        <v>28</v>
      </c>
    </row>
    <row r="35" spans="1:2" ht="12">
      <c r="A35" s="4" t="s">
        <v>29</v>
      </c>
    </row>
    <row r="36" ht="12.75"/>
    <row r="37" spans="1:2" ht="12">
      <c r="A37" s="4" t="s">
        <v>30</v>
      </c>
    </row>
    <row r="38" spans="1:2" ht="12">
      <c r="A38" s="4" t="s">
        <v>31</v>
      </c>
    </row>
  </sheetData>
  <mergeCells count="3">
    <mergeCell ref="B31:D31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2012-07-19T06:02:40Z</dcterms:modified>
  <cp:category/>
  <cp:version/>
  <cp:contentType/>
  <cp:contentStatus/>
</cp:coreProperties>
</file>