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5200" windowHeight="8700" activeTab="1"/>
  </bookViews>
  <sheets>
    <sheet name="Диаграмма1" sheetId="1" r:id="rId1"/>
    <sheet name="Лист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<sst xmlns="http://schemas.openxmlformats.org/spreadsheetml/2006/main" count="38" uniqueCount="33">
  <si>
    <t>СМЕТА</t>
  </si>
  <si>
    <t xml:space="preserve"> стоимости работ по содержанию и ремонту общедомового имущества  на 2012 год</t>
  </si>
  <si>
    <t>Адрес:</t>
  </si>
  <si>
    <t>Статьи доходов</t>
  </si>
  <si>
    <t xml:space="preserve">Ожидаемое начисление населению </t>
  </si>
  <si>
    <t>Статьи расходов</t>
  </si>
  <si>
    <t>Сальдо на 01.11.2011 года</t>
  </si>
  <si>
    <t>1. Расходы по текущему ремонту и набору работ:</t>
  </si>
  <si>
    <t>Очистка кровли, козырьков от снега</t>
  </si>
  <si>
    <t>Замер сопротивления изоляции электропроводки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</si>
  <si>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</si>
  <si>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</si>
  <si>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</si>
  <si>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</si>
  <si>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</si>
  <si>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</si>
  <si>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</si>
  <si>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</si>
  <si>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</si>
  <si>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</si>
  <si>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</si>
  <si>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</si>
  <si>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>Итого стоимость услуг по содержанию и ремонту жилья с НДС</t>
  </si>
  <si>
    <t>Утверждена Решением собрания собственников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</si>
  <si>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</si>
  <si>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r>
      <t xml:space="preserve">Председатель                      </t>
    </r>
    <r>
      <rPr>
        <u val="single"/>
        <sz val="10"/>
        <rFont val="Arial"/>
        <family val="2"/>
      </rPr>
      <t xml:space="preserve">                                 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</si>
  <si>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               </t>
    </r>
    <r>
      <rPr>
        <sz val="10"/>
        <rFont val="Arial"/>
        <family val="2"/>
      </rPr>
      <t xml:space="preserve"> (ФИО)</t>
    </r>
  </si>
  <si>
    <t>1-ое полугодие</t>
  </si>
  <si>
    <t>2-ое полугодие</t>
  </si>
  <si>
    <t>Итого</t>
  </si>
  <si>
    <t>Сумма, руб.</t>
  </si>
  <si>
    <t>Вокзальная 21а</t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</si>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</sst>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0" borderId="1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Лист1!$C$1:$C$4</c:f>
              <c:strCache>
                <c:ptCount val="1"/>
                <c:pt idx="0">
                  <c:v>СМЕТА  стоимости работ по содержанию и ремонту общедомового имущества  на 2012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Лист1!$B$5:$B$33</c:f>
              <c:strCache>
                <c:ptCount val="42"/>
                <c:pt idx="0">
                  <c:v>Ленина 120</c:v>
                </c:pt>
                <c:pt idx="1">
                  <c:v>1-ое полугодие</c:v>
                </c:pt>
                <c:pt idx="2">
                  <c:v>Сумма, руб.</c:v>
                </c:pt>
                <c:pt idx="3">
                  <c:v>166118</c:v>
                </c:pt>
                <c:pt idx="4">
                  <c:v>0</c:v>
                </c:pt>
                <c:pt idx="5">
                  <c:v>0</c:v>
                </c:pt>
                <c:pt idx="6">
                  <c:v>Сумма, руб.</c:v>
                </c:pt>
                <c:pt idx="7">
                  <c:v>144766</c:v>
                </c:pt>
                <c:pt idx="8">
                  <c:v>234350</c:v>
                </c:pt>
                <c:pt idx="9">
                  <c:v>0</c:v>
                </c:pt>
                <c:pt idx="10">
                  <c:v>0</c:v>
                </c:pt>
                <c:pt idx="11">
                  <c:v>89444</c:v>
                </c:pt>
                <c:pt idx="12">
                  <c:v>2349</c:v>
                </c:pt>
                <c:pt idx="13">
                  <c:v>19300</c:v>
                </c:pt>
                <c:pt idx="14">
                  <c:v>813</c:v>
                </c:pt>
                <c:pt idx="15">
                  <c:v>36285</c:v>
                </c:pt>
                <c:pt idx="16">
                  <c:v>66550</c:v>
                </c:pt>
                <c:pt idx="17">
                  <c:v>0</c:v>
                </c:pt>
                <c:pt idx="18">
                  <c:v>19609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9448</c:v>
                </c:pt>
                <c:pt idx="25">
                  <c:v>52310</c:v>
                </c:pt>
                <c:pt idx="26">
                  <c:v>25101</c:v>
                </c:pt>
                <c:pt idx="27">
                  <c:v>17804</c:v>
                </c:pt>
                <c:pt idx="28">
                  <c:v>0</c:v>
                </c:pt>
                <c:pt idx="29">
                  <c:v>7297</c:v>
                </c:pt>
                <c:pt idx="30">
                  <c:v>0</c:v>
                </c:pt>
                <c:pt idx="31">
                  <c:v>27210</c:v>
                </c:pt>
                <c:pt idx="32">
                  <c:v>22801</c:v>
                </c:pt>
                <c:pt idx="33">
                  <c:v>0</c:v>
                </c:pt>
                <c:pt idx="34">
                  <c:v>0</c:v>
                </c:pt>
                <c:pt idx="35">
                  <c:v>4409</c:v>
                </c:pt>
                <c:pt idx="36">
                  <c:v>1184</c:v>
                </c:pt>
                <c:pt idx="37">
                  <c:v>943</c:v>
                </c:pt>
                <c:pt idx="38">
                  <c:v>6434</c:v>
                </c:pt>
                <c:pt idx="39">
                  <c:v>10080</c:v>
                </c:pt>
                <c:pt idx="40">
                  <c:v>314749</c:v>
                </c:pt>
                <c:pt idx="41">
                  <c:v>371404</c:v>
                </c:pt>
              </c:strCache>
            </c:strRef>
          </c:cat>
          <c:val>
            <c:numRef>
              <c:f>Лист1!$C$5:$C$33</c:f>
              <c:numCache>
                <c:ptCount val="46"/>
                <c:pt idx="1">
                  <c:v>0</c:v>
                </c:pt>
                <c:pt idx="2">
                  <c:v>0</c:v>
                </c:pt>
                <c:pt idx="3">
                  <c:v>182729.40840000001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5167.4753381451255</c:v>
                </c:pt>
                <c:pt idx="12">
                  <c:v>5167.4753381451255</c:v>
                </c:pt>
                <c:pt idx="24">
                  <c:v>10089.096583027742</c:v>
                </c:pt>
                <c:pt idx="25">
                  <c:v>57108.24126188067</c:v>
                </c:pt>
                <c:pt idx="26">
                  <c:v>27340.85864</c:v>
                </c:pt>
                <c:pt idx="27">
                  <c:v>19583.85</c:v>
                </c:pt>
                <c:pt idx="29">
                  <c:v>7757.008639999999</c:v>
                </c:pt>
                <c:pt idx="30">
                  <c:v>0</c:v>
                </c:pt>
                <c:pt idx="31">
                  <c:v>29767.38262188067</c:v>
                </c:pt>
                <c:pt idx="32">
                  <c:v>25080.82822188067</c:v>
                </c:pt>
                <c:pt idx="33">
                  <c:v>0</c:v>
                </c:pt>
                <c:pt idx="34">
                  <c:v>0</c:v>
                </c:pt>
                <c:pt idx="35">
                  <c:v>4686.554399999999</c:v>
                </c:pt>
                <c:pt idx="36">
                  <c:v>1297.950124345982</c:v>
                </c:pt>
                <c:pt idx="37">
                  <c:v>1037.531386677966</c:v>
                </c:pt>
                <c:pt idx="38">
                  <c:v>7076.893189728815</c:v>
                </c:pt>
                <c:pt idx="39">
                  <c:v>11087.648848677967</c:v>
                </c:pt>
                <c:pt idx="40">
                  <c:v>92864.83673248427</c:v>
                </c:pt>
                <c:pt idx="41">
                  <c:v>109580.50734433143</c:v>
                </c:pt>
              </c:numCache>
            </c:numRef>
          </c:val>
        </c:ser>
        <c:ser>
          <c:idx val="1"/>
          <c:order val="1"/>
          <c:tx>
            <c:strRef>
              <c:f>Лист1!$D$1:$D$4</c:f>
              <c:strCache>
                <c:ptCount val="1"/>
                <c:pt idx="0">
                  <c:v>СМЕТА  стоимости работ по содержанию и ремонту общедомового имущества  на 2012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Лист1!$B$5:$B$33</c:f>
              <c:strCache>
                <c:ptCount val="42"/>
                <c:pt idx="0">
                  <c:v>Ленина 120</c:v>
                </c:pt>
                <c:pt idx="1">
                  <c:v>1-ое полугодие</c:v>
                </c:pt>
                <c:pt idx="2">
                  <c:v>Сумма, руб.</c:v>
                </c:pt>
                <c:pt idx="3">
                  <c:v>166118</c:v>
                </c:pt>
                <c:pt idx="4">
                  <c:v>0</c:v>
                </c:pt>
                <c:pt idx="5">
                  <c:v>0</c:v>
                </c:pt>
                <c:pt idx="6">
                  <c:v>Сумма, руб.</c:v>
                </c:pt>
                <c:pt idx="7">
                  <c:v>144766</c:v>
                </c:pt>
                <c:pt idx="8">
                  <c:v>234350</c:v>
                </c:pt>
                <c:pt idx="9">
                  <c:v>0</c:v>
                </c:pt>
                <c:pt idx="10">
                  <c:v>0</c:v>
                </c:pt>
                <c:pt idx="11">
                  <c:v>89444</c:v>
                </c:pt>
                <c:pt idx="12">
                  <c:v>2349</c:v>
                </c:pt>
                <c:pt idx="13">
                  <c:v>19300</c:v>
                </c:pt>
                <c:pt idx="14">
                  <c:v>813</c:v>
                </c:pt>
                <c:pt idx="15">
                  <c:v>36285</c:v>
                </c:pt>
                <c:pt idx="16">
                  <c:v>66550</c:v>
                </c:pt>
                <c:pt idx="17">
                  <c:v>0</c:v>
                </c:pt>
                <c:pt idx="18">
                  <c:v>19609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9448</c:v>
                </c:pt>
                <c:pt idx="25">
                  <c:v>52310</c:v>
                </c:pt>
                <c:pt idx="26">
                  <c:v>25101</c:v>
                </c:pt>
                <c:pt idx="27">
                  <c:v>17804</c:v>
                </c:pt>
                <c:pt idx="28">
                  <c:v>0</c:v>
                </c:pt>
                <c:pt idx="29">
                  <c:v>7297</c:v>
                </c:pt>
                <c:pt idx="30">
                  <c:v>0</c:v>
                </c:pt>
                <c:pt idx="31">
                  <c:v>27210</c:v>
                </c:pt>
                <c:pt idx="32">
                  <c:v>22801</c:v>
                </c:pt>
                <c:pt idx="33">
                  <c:v>0</c:v>
                </c:pt>
                <c:pt idx="34">
                  <c:v>0</c:v>
                </c:pt>
                <c:pt idx="35">
                  <c:v>4409</c:v>
                </c:pt>
                <c:pt idx="36">
                  <c:v>1184</c:v>
                </c:pt>
                <c:pt idx="37">
                  <c:v>943</c:v>
                </c:pt>
                <c:pt idx="38">
                  <c:v>6434</c:v>
                </c:pt>
                <c:pt idx="39">
                  <c:v>10080</c:v>
                </c:pt>
                <c:pt idx="40">
                  <c:v>314749</c:v>
                </c:pt>
                <c:pt idx="41">
                  <c:v>371404</c:v>
                </c:pt>
              </c:strCache>
            </c:strRef>
          </c:cat>
          <c:val>
            <c:numRef>
              <c:f>Лист1!$D$5:$D$33</c:f>
              <c:numCache>
                <c:ptCount val="46"/>
                <c:pt idx="1">
                  <c:v>0</c:v>
                </c:pt>
                <c:pt idx="2">
                  <c:v>0</c:v>
                </c:pt>
                <c:pt idx="3">
                  <c:v>348847.05240000004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239517.77725610018</c:v>
                </c:pt>
                <c:pt idx="9">
                  <c:v>0</c:v>
                </c:pt>
                <c:pt idx="10">
                  <c:v>0</c:v>
                </c:pt>
                <c:pt idx="11">
                  <c:v>89444.45762711865</c:v>
                </c:pt>
                <c:pt idx="12">
                  <c:v>7516.327764574728</c:v>
                </c:pt>
                <c:pt idx="13">
                  <c:v>19300.144067796613</c:v>
                </c:pt>
                <c:pt idx="14">
                  <c:v>813.03</c:v>
                </c:pt>
                <c:pt idx="15">
                  <c:v>36284.82254237289</c:v>
                </c:pt>
                <c:pt idx="16">
                  <c:v>66549.91525423729</c:v>
                </c:pt>
                <c:pt idx="17">
                  <c:v>0</c:v>
                </c:pt>
                <c:pt idx="18">
                  <c:v>19609.08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19536.97807668932</c:v>
                </c:pt>
                <c:pt idx="25">
                  <c:v>109418.57419086309</c:v>
                </c:pt>
                <c:pt idx="26">
                  <c:v>52441.63864</c:v>
                </c:pt>
                <c:pt idx="27">
                  <c:v>37387.35</c:v>
                </c:pt>
                <c:pt idx="29">
                  <c:v>15054.288639999999</c:v>
                </c:pt>
                <c:pt idx="30">
                  <c:v>0</c:v>
                </c:pt>
                <c:pt idx="31">
                  <c:v>56976.9355508631</c:v>
                </c:pt>
                <c:pt idx="32">
                  <c:v>47881.5811508631</c:v>
                </c:pt>
                <c:pt idx="33">
                  <c:v>0</c:v>
                </c:pt>
                <c:pt idx="34">
                  <c:v>0</c:v>
                </c:pt>
                <c:pt idx="35">
                  <c:v>9095.354399999998</c:v>
                </c:pt>
                <c:pt idx="36">
                  <c:v>2482.213455715056</c:v>
                </c:pt>
                <c:pt idx="37">
                  <c:v>1980.74173820339</c:v>
                </c:pt>
                <c:pt idx="38">
                  <c:v>13510.432453118647</c:v>
                </c:pt>
                <c:pt idx="39">
                  <c:v>21167.32962020339</c:v>
                </c:pt>
                <c:pt idx="40">
                  <c:v>407614.0467908931</c:v>
                </c:pt>
                <c:pt idx="41">
                  <c:v>480984.5752132538</c:v>
                </c:pt>
              </c:numCache>
            </c:numRef>
          </c:val>
        </c:ser>
        <c:axId val="12668800"/>
        <c:axId val="46910337"/>
      </c:barChart>
      <c:catAx>
        <c:axId val="12668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10337"/>
        <c:crosses val="autoZero"/>
        <c:auto val="1"/>
        <c:lblOffset val="100"/>
        <c:noMultiLvlLbl val="0"/>
      </c:catAx>
      <c:valAx>
        <c:axId val="469103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668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\Desktop\&#1057;&#1052;&#1045;&#1058;&#1040;%202012\&#1085;&#1072;%202012\&#1040;&#1088;&#1084;&#1072;\&#1048;&#1057;&#1055;&#1056;&#1040;&#1042;%20&#1057;&#1084;&#1077;&#1090;&#1072;%20&#1085;&#1072;%202012%20&#1075;&#1086;&#1076;%20&#1040;&#1088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  <sheetName val="Длинная форма (сводная)  (2)"/>
    </sheetNames>
    <sheetDataSet>
      <sheetData sheetId="1">
        <row r="77">
          <cell r="B77">
            <v>10.81859843592</v>
          </cell>
          <cell r="C77">
            <v>11.900458279512002</v>
          </cell>
          <cell r="D77">
            <v>22.719056715432004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="85" zoomScaleNormal="85" workbookViewId="0" topLeftCell="A1">
      <selection activeCell="A24" sqref="A24:IV26"/>
    </sheetView>
  </sheetViews>
  <sheetFormatPr defaultColWidth="9.00390625" defaultRowHeight="12.75"/>
  <cols>
    <col min="1" max="1" width="73.00390625" style="4" customWidth="1"/>
    <col min="2" max="3" width="16.00390625" style="22" bestFit="1" customWidth="1"/>
    <col min="4" max="4" width="12.875" style="22" bestFit="1" customWidth="1"/>
  </cols>
  <sheetData>
    <row r="1" ht="12.75">
      <c r="A1" s="1"/>
    </row>
    <row r="2" ht="12.75">
      <c r="A2" s="2" t="s">
        <v>0</v>
      </c>
    </row>
    <row r="3" ht="25.5">
      <c r="A3" s="2" t="s">
        <v>1</v>
      </c>
    </row>
    <row r="4" ht="12.75">
      <c r="A4" s="3"/>
    </row>
    <row r="5" spans="1:4" ht="12">
      <c r="A5" s="4" t="s">
        <v>2</v>
      </c>
      <c r="B5" s="27" t="s">
        <v>31</v>
      </c>
      <c r="C5" s="27"/>
      <c r="D5" s="27"/>
    </row>
    <row r="6" spans="1:4" ht="12.75">
      <c r="A6" s="3"/>
      <c r="B6" s="16" t="s">
        <v>27</v>
      </c>
      <c r="C6" s="16" t="s">
        <v>28</v>
      </c>
      <c r="D6" s="16" t="s">
        <v>29</v>
      </c>
    </row>
    <row r="7" spans="1:4" ht="12.75">
      <c r="A7" s="5" t="s">
        <v>3</v>
      </c>
      <c r="B7" s="17" t="s">
        <v>30</v>
      </c>
      <c r="C7" s="17" t="s">
        <v>30</v>
      </c>
      <c r="D7" s="17" t="s">
        <v>30</v>
      </c>
    </row>
    <row r="8" spans="1:4" ht="12.75">
      <c r="A8" s="6" t="s">
        <v>4</v>
      </c>
      <c r="B8" s="18">
        <v>3660.8879999999995</v>
      </c>
      <c r="C8" s="18">
        <v>4026.9768</v>
      </c>
      <c r="D8" s="18">
        <v>7687.864799999999</v>
      </c>
    </row>
    <row r="9" spans="1:4" ht="12.75">
      <c r="A9" s="5" t="s">
        <v>5</v>
      </c>
      <c r="B9" s="17" t="s">
        <v>30</v>
      </c>
      <c r="C9" s="17" t="s">
        <v>30</v>
      </c>
      <c r="D9" s="17" t="s">
        <v>30</v>
      </c>
    </row>
    <row r="10" spans="1:4" ht="12.75">
      <c r="A10" s="7" t="s">
        <v>6</v>
      </c>
      <c r="B10" s="24">
        <v>-53505.797032812756</v>
      </c>
      <c r="C10" s="25"/>
      <c r="D10" s="26"/>
    </row>
    <row r="11" spans="1:4" ht="12.75">
      <c r="A11" s="8" t="s">
        <v>7</v>
      </c>
      <c r="B11" s="19">
        <f>SUM(B12:B13)</f>
        <v>474.4648502431626</v>
      </c>
      <c r="C11" s="19">
        <f>SUM(C12:C13)</f>
        <v>405.8226705349575</v>
      </c>
      <c r="D11" s="19">
        <f>B11+C11</f>
        <v>880.2875207781201</v>
      </c>
    </row>
    <row r="12" spans="1:4" ht="12">
      <c r="A12" s="9" t="s">
        <v>8</v>
      </c>
      <c r="B12" s="23">
        <v>184.46485024316254</v>
      </c>
      <c r="C12" s="23">
        <v>405.8226705349575</v>
      </c>
      <c r="D12" s="23">
        <v>590.2875207781201</v>
      </c>
    </row>
    <row r="13" spans="1:4" ht="12">
      <c r="A13" s="9" t="s">
        <v>9</v>
      </c>
      <c r="B13" s="23">
        <v>290</v>
      </c>
      <c r="C13" s="23"/>
      <c r="D13" s="23">
        <v>290</v>
      </c>
    </row>
    <row r="14" spans="1:4" ht="25.5">
      <c r="A14" s="10" t="s">
        <v>10</v>
      </c>
      <c r="B14" s="19">
        <v>1113.549591378733</v>
      </c>
      <c r="C14" s="19">
        <v>1218.2144305166066</v>
      </c>
      <c r="D14" s="19">
        <v>2331.7640218953397</v>
      </c>
    </row>
    <row r="15" spans="1:4" ht="12.75">
      <c r="A15" s="11" t="s">
        <v>11</v>
      </c>
      <c r="B15" s="19">
        <f>B16+B19</f>
        <v>2582.4431046604636</v>
      </c>
      <c r="C15" s="19">
        <f>C16+C19</f>
        <v>2824.41999512651</v>
      </c>
      <c r="D15" s="19">
        <f>B15+C15</f>
        <v>5406.863099786973</v>
      </c>
    </row>
    <row r="16" spans="1:4" ht="12.75">
      <c r="A16" s="12" t="s">
        <v>12</v>
      </c>
      <c r="B16" s="21">
        <f>SUM(B17:B18)</f>
        <v>1170.28</v>
      </c>
      <c r="C16" s="21">
        <f>SUM(C17:C18)</f>
        <v>1279.93834</v>
      </c>
      <c r="D16" s="21">
        <f>B16+C16</f>
        <v>2450.21834</v>
      </c>
    </row>
    <row r="17" spans="1:4" ht="12">
      <c r="A17" s="13" t="s">
        <v>13</v>
      </c>
      <c r="B17" s="20">
        <v>971.1</v>
      </c>
      <c r="C17" s="20">
        <v>1068.21</v>
      </c>
      <c r="D17" s="20">
        <v>2039.31</v>
      </c>
    </row>
    <row r="18" spans="1:4" ht="12.75">
      <c r="A18" s="14" t="s">
        <v>14</v>
      </c>
      <c r="B18" s="21">
        <v>199.18</v>
      </c>
      <c r="C18" s="21">
        <v>211.72833999999997</v>
      </c>
      <c r="D18" s="20">
        <v>410.90833999999995</v>
      </c>
    </row>
    <row r="19" spans="1:4" ht="12.75">
      <c r="A19" s="12" t="s">
        <v>15</v>
      </c>
      <c r="B19" s="21">
        <f>SUM(B20:B21)</f>
        <v>1412.1631046604637</v>
      </c>
      <c r="C19" s="21">
        <f>SUM(C20:C21)</f>
        <v>1544.48165512651</v>
      </c>
      <c r="D19" s="21">
        <f>SUM(D20:D21)</f>
        <v>2956.6447597869737</v>
      </c>
    </row>
    <row r="20" spans="1:4" ht="12">
      <c r="A20" s="13" t="s">
        <v>16</v>
      </c>
      <c r="B20" s="20">
        <v>1171.6831046604636</v>
      </c>
      <c r="C20" s="20">
        <v>1288.8514151265101</v>
      </c>
      <c r="D20" s="20">
        <v>2460.5345197869738</v>
      </c>
    </row>
    <row r="21" spans="1:4" ht="12">
      <c r="A21" s="13" t="s">
        <v>17</v>
      </c>
      <c r="B21" s="20">
        <v>240.48</v>
      </c>
      <c r="C21" s="20">
        <v>255.63023999999996</v>
      </c>
      <c r="D21" s="20">
        <v>496.11024</v>
      </c>
    </row>
    <row r="22" spans="1:4" ht="12.75">
      <c r="A22" s="15" t="s">
        <v>18</v>
      </c>
      <c r="B22" s="19">
        <v>1184</v>
      </c>
      <c r="C22" s="19">
        <v>1298</v>
      </c>
      <c r="D22" s="19">
        <f>C22+B22</f>
        <v>2482</v>
      </c>
    </row>
    <row r="23" spans="1:4" ht="12.75" customHeight="1">
      <c r="A23" s="28" t="s">
        <v>32</v>
      </c>
      <c r="B23" s="19">
        <v>385</v>
      </c>
      <c r="C23" s="19">
        <v>423</v>
      </c>
      <c r="D23" s="19">
        <f>C23+B23</f>
        <v>808</v>
      </c>
    </row>
    <row r="24" spans="1:4" ht="12.75">
      <c r="A24" s="7" t="s">
        <v>19</v>
      </c>
      <c r="B24" s="19">
        <f>B11+B14+B15+B22+B23</f>
        <v>5739.4575462823595</v>
      </c>
      <c r="C24" s="19">
        <f>C11+C14+C15+C22+C23</f>
        <v>6169.457096178074</v>
      </c>
      <c r="D24" s="19">
        <f>D11+D14+D15+D22+D23</f>
        <v>11908.914642460433</v>
      </c>
    </row>
    <row r="25" spans="1:4" ht="12.75">
      <c r="A25" s="7" t="s">
        <v>20</v>
      </c>
      <c r="B25" s="19">
        <f>B24*1.18</f>
        <v>6772.559904613184</v>
      </c>
      <c r="C25" s="19">
        <f>C24*1.18</f>
        <v>7279.959373490126</v>
      </c>
      <c r="D25" s="19">
        <f>D24*1.18</f>
        <v>14052.519278103311</v>
      </c>
    </row>
    <row r="26" spans="1:4" ht="12.75" customHeight="1" hidden="1">
      <c r="A26" s="7" t="s">
        <v>21</v>
      </c>
      <c r="B26" s="24">
        <f>'[1]Длинная форма (сводная) '!B77:D77</f>
        <v>10.81859843592</v>
      </c>
      <c r="C26" s="25"/>
      <c r="D26" s="26"/>
    </row>
    <row r="27" spans="1:2" ht="12.75" customHeight="1" hidden="1">
      <c r="A27" s="7" t="s">
        <v>22</v>
      </c>
    </row>
    <row r="28" ht="12.75" customHeight="1" hidden="1"/>
    <row r="29" spans="1:2" ht="12.75" customHeight="1" hidden="1">
      <c r="A29" s="4" t="s">
        <v>23</v>
      </c>
    </row>
    <row r="30" spans="1:2" ht="12">
      <c r="A30" s="4" t="s">
        <v>24</v>
      </c>
    </row>
    <row r="31" ht="12.75"/>
    <row r="32" spans="1:2" ht="12">
      <c r="A32" s="4" t="s">
        <v>25</v>
      </c>
    </row>
    <row r="33" spans="1:2" ht="12">
      <c r="A33" s="4" t="s">
        <v>26</v>
      </c>
    </row>
  </sheetData>
  <mergeCells count="3">
    <mergeCell ref="B26:D26"/>
    <mergeCell ref="B5:D5"/>
    <mergeCell ref="B10:D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2012-04-13T03:02:05Z</dcterms:created>
  <dcterms:modified xsi:type="dcterms:W3CDTF">2012-07-19T06:01:03Z</dcterms:modified>
  <cp:category/>
  <cp:version/>
  <cp:contentType/>
  <cp:contentStatus/>
</cp:coreProperties>
</file>