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Лист1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PEO</author>
  </authors>
  <commentList>
    <comment ref="A168" authorId="0">
      <text>
        <r>
          <rPr>
            <b/>
            <sz val="8"/>
            <rFont val="Tahoma"/>
            <family val="0"/>
          </rPr>
          <t>текущее 2011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<sst xmlns="http://schemas.openxmlformats.org/spreadsheetml/2006/main" count="159" uniqueCount="123">
  <si>
    <t>СМЕТА</t>
  </si>
  <si>
    <t xml:space="preserve"> стоимости работ по содержанию и ремонту общедомового имущества  на 2012 год</t>
  </si>
  <si>
    <t>Адрес</t>
  </si>
  <si>
    <t>с 01.01 2012г</t>
  </si>
  <si>
    <t>с01.07.2012г</t>
  </si>
  <si>
    <t>Итого</t>
  </si>
  <si>
    <t>Исходные данные для расчета:</t>
  </si>
  <si>
    <t>Год ввода</t>
  </si>
  <si>
    <t>Общая площадь жилых помещений, кв. м</t>
  </si>
  <si>
    <t>S первых этажей, кв. м</t>
  </si>
  <si>
    <t>S второго этажа и выше, кв. м</t>
  </si>
  <si>
    <t>Жилая площадь жилых помещений, кв. м</t>
  </si>
  <si>
    <t>Количество этажей</t>
  </si>
  <si>
    <t>Количество лифтов</t>
  </si>
  <si>
    <t>Площадь кровли, кв. м</t>
  </si>
  <si>
    <t>Площадь подвала, кв. м.</t>
  </si>
  <si>
    <t>Площадь чердаков, кв. м</t>
  </si>
  <si>
    <t>Ввода и тепловые узлы (слесаря-сантехники)</t>
  </si>
  <si>
    <t>Ввода, ВРУ (электрик)</t>
  </si>
  <si>
    <t>Убираемая площадь (приведенная), в т.ч.</t>
  </si>
  <si>
    <t xml:space="preserve">          асфальт, кв. м</t>
  </si>
  <si>
    <t xml:space="preserve">          газон, кв.м</t>
  </si>
  <si>
    <t>Площадь лестничной клетки, кв. м</t>
  </si>
  <si>
    <t>Количество квартир</t>
  </si>
  <si>
    <t>Количество проживающих</t>
  </si>
  <si>
    <t>Степень благоустройства жилых помещений - ХВС, ГВС, ЦО, м/провод, лифт</t>
  </si>
  <si>
    <t>ХВС, ЦО</t>
  </si>
  <si>
    <t>Месяцы</t>
  </si>
  <si>
    <t>ТАРИФ</t>
  </si>
  <si>
    <t>Статьи доходов</t>
  </si>
  <si>
    <t>сумма, руб.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</si>
  <si>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</si>
  <si>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</si>
  <si>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</si>
  <si>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Итого ожидаемое начисление</t>
  </si>
  <si>
    <t>Статьи расходов</t>
  </si>
  <si>
    <t>1. Расходы по текущему ремонту и набору работ:</t>
  </si>
  <si>
    <t>Ремонт розлива</t>
  </si>
  <si>
    <t>Ремонт лестничной клетки</t>
  </si>
  <si>
    <t>Ремонт кровли</t>
  </si>
  <si>
    <t>Очистка кровли, козырьков от снега</t>
  </si>
  <si>
    <t xml:space="preserve">Общестроительные работы </t>
  </si>
  <si>
    <t>Сантехнические работы</t>
  </si>
  <si>
    <t>Установка, поверка прибора учета</t>
  </si>
  <si>
    <t>Подготовка к отопительному сезону</t>
  </si>
  <si>
    <t>Внешнее благоустройство</t>
  </si>
  <si>
    <t>Замер сопротивления изоляции электропроводки</t>
  </si>
  <si>
    <t>Гос.поверка водомеров</t>
  </si>
  <si>
    <t>Обслуживание насосной станции</t>
  </si>
  <si>
    <t>Ремонт и обслуживание  АППЗ и ДУ</t>
  </si>
  <si>
    <t>Содержание ИТП</t>
  </si>
  <si>
    <t>…</t>
  </si>
  <si>
    <t>2. Расходы по техническому обслуживанию, в т.ч. аварийно-ремонтные работы</t>
  </si>
  <si>
    <t>Техническое обслуживание конструктивных элементов</t>
  </si>
  <si>
    <t>а) Профилактический осмотр</t>
  </si>
  <si>
    <t>трудозатраты, ч/час</t>
  </si>
  <si>
    <t>расходы на оплату труда с ЕСН</t>
  </si>
  <si>
    <t>материалы</t>
  </si>
  <si>
    <t>в) Непредвиденные работы</t>
  </si>
  <si>
    <t>Техничекое обслуживание внутридомового инженерного оборудования</t>
  </si>
  <si>
    <t>трудозатраты, ч/час всего</t>
  </si>
  <si>
    <t xml:space="preserve">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</si>
  <si>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</si>
  <si>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</si>
  <si>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</si>
  <si>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норматив в год</t>
  </si>
  <si>
    <t>количество проживающих</t>
  </si>
  <si>
    <t>тариф на 1 куб. м.</t>
  </si>
  <si>
    <t>Обследование вентканалов</t>
  </si>
  <si>
    <t>тариф на 1 вентканал</t>
  </si>
  <si>
    <t>количество вентканалов</t>
  </si>
  <si>
    <t>Обследование дымоходов</t>
  </si>
  <si>
    <t>тариф на 1 дымоход</t>
  </si>
  <si>
    <t>количество дымоходов</t>
  </si>
  <si>
    <t>Дезинсекция и дератизация</t>
  </si>
  <si>
    <t>Дезинсекция</t>
  </si>
  <si>
    <t>обрабатываемая площадь</t>
  </si>
  <si>
    <t>тариф на 1 обработку</t>
  </si>
  <si>
    <t>Дератизация</t>
  </si>
  <si>
    <t>Обслуживание ВДГО</t>
  </si>
  <si>
    <t>Затраты по содержанию лифтов</t>
  </si>
  <si>
    <t xml:space="preserve">Комплексное обслуживание лифтов </t>
  </si>
  <si>
    <t>Освидетельствование лифтов</t>
  </si>
  <si>
    <t>количество лифтов</t>
  </si>
  <si>
    <t>трариф на освидетельствование 1 лифта</t>
  </si>
  <si>
    <t>Обследование лифтов</t>
  </si>
  <si>
    <t>Страхование лифта</t>
  </si>
  <si>
    <t xml:space="preserve"> 3.2. Услуги жилищных предприятий:</t>
  </si>
  <si>
    <t>Уборка придомовой территории</t>
  </si>
  <si>
    <t>норматив по уборке на 1 дворника</t>
  </si>
  <si>
    <t>количество дворников</t>
  </si>
  <si>
    <t>Механизированная уборка территории</t>
  </si>
  <si>
    <t>Уборка мусоропровода</t>
  </si>
  <si>
    <t>норматив  на 1 рабочего по обслуживанию мусоропровода</t>
  </si>
  <si>
    <t>количество рабочих</t>
  </si>
  <si>
    <t>Уборка лестничных клеток</t>
  </si>
  <si>
    <t>норматив по уборке л/клеток на 1 уборщицу</t>
  </si>
  <si>
    <t>количество уборщиц</t>
  </si>
  <si>
    <t>Вывоз крупногабаритного мусора</t>
  </si>
  <si>
    <t>тариф на 1 чел. в месяц</t>
  </si>
  <si>
    <t>Итого себестоимость</t>
  </si>
  <si>
    <t>Итого стоимость услуг без НДС</t>
  </si>
  <si>
    <t>НДС 18%</t>
  </si>
  <si>
    <t>Стоимость услуг по содержанию и ремонту жилья с НДС</t>
  </si>
  <si>
    <t>Стоимость услуг по содержанию и ремонту жилья с учетом сальдо с НДС</t>
  </si>
  <si>
    <t>Размер платы за содержание и ремонт жилья на 1012г ,руб/кв.м общ.пл</t>
  </si>
  <si>
    <t>Справочно: Ожидаемый рост тарифов с  01.07.2012г на 10%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</si>
  <si>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</si>
  <si>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</si>
  <si>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</si>
  <si>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</si>
  <si>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Тариф на 1 кв.м.</t>
  </si>
  <si>
    <t xml:space="preserve">Сальдо на 01.01.2011г. </t>
  </si>
  <si>
    <t xml:space="preserve">Сальдо на 01.11.2011г. </t>
  </si>
  <si>
    <t>Площадь, м2.</t>
  </si>
  <si>
    <t>необходимо добавить</t>
  </si>
  <si>
    <t>Начислено арендаторам</t>
  </si>
  <si>
    <t>Начислено за рекламу</t>
  </si>
  <si>
    <t>5. Расходы по начислению и сбору платежей, управление жилищным фондом</t>
  </si>
  <si>
    <t>4. Общехозяйственные расходы</t>
  </si>
  <si>
    <t xml:space="preserve">Прочие расходы </t>
  </si>
  <si>
    <t xml:space="preserve">Сальдо на 31.12.2011 года </t>
  </si>
  <si>
    <t>Обследование дымоходов и вентканалов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</si>
</sst>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"/>
    <numFmt numFmtId="188" formatCode="0&quot;%&quot;"/>
    <numFmt numFmtId="189" formatCode="_-* #,##0_р_._-;\-* #,##0_р_._-;_-* &quot;-&quot;??_р_._-;_-@_-"/>
  </numFmts>
  <fonts count="19">
    <font>
      <sz val="10"/>
      <name val="Arial"/>
      <family val="0"/>
    </font>
    <font>
      <sz val="8"/>
      <name val="Arial"/>
      <family val="0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0"/>
    </font>
    <font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 vertical="top"/>
    </xf>
    <xf numFmtId="1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top"/>
    </xf>
    <xf numFmtId="1" fontId="6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 vertical="top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" fillId="0" borderId="1" xfId="0" applyNumberFormat="1" applyFont="1" applyFill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center" vertical="top"/>
    </xf>
    <xf numFmtId="186" fontId="9" fillId="0" borderId="1" xfId="0" applyNumberFormat="1" applyFont="1" applyFill="1" applyBorder="1" applyAlignment="1">
      <alignment horizontal="center" vertical="top"/>
    </xf>
    <xf numFmtId="1" fontId="9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left" vertical="top"/>
    </xf>
    <xf numFmtId="2" fontId="1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ont="1" applyFill="1" applyBorder="1" applyAlignment="1">
      <alignment horizontal="center" vertical="top" wrapText="1"/>
    </xf>
    <xf numFmtId="1" fontId="9" fillId="0" borderId="0" xfId="0" applyNumberFormat="1" applyFont="1" applyFill="1" applyBorder="1" applyAlignment="1">
      <alignment horizontal="center" vertical="top"/>
    </xf>
    <xf numFmtId="1" fontId="6" fillId="0" borderId="0" xfId="0" applyNumberFormat="1" applyFont="1" applyFill="1" applyBorder="1" applyAlignment="1">
      <alignment horizontal="left" vertical="top"/>
    </xf>
    <xf numFmtId="1" fontId="4" fillId="0" borderId="0" xfId="0" applyNumberFormat="1" applyFont="1" applyFill="1" applyBorder="1" applyAlignment="1">
      <alignment horizontal="left" vertical="top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top"/>
    </xf>
    <xf numFmtId="2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top"/>
    </xf>
    <xf numFmtId="1" fontId="11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1" fontId="1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vertical="center"/>
    </xf>
    <xf numFmtId="1" fontId="14" fillId="0" borderId="2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top" wrapText="1"/>
    </xf>
    <xf numFmtId="0" fontId="6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1" fontId="1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1" fontId="1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left" vertical="top" wrapText="1"/>
    </xf>
    <xf numFmtId="1" fontId="1" fillId="0" borderId="0" xfId="0" applyNumberFormat="1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8" fillId="0" borderId="1" xfId="0" applyFont="1" applyFill="1" applyBorder="1" applyAlignment="1">
      <alignment horizontal="left" vertical="top"/>
    </xf>
    <xf numFmtId="0" fontId="0" fillId="0" borderId="0" xfId="0" applyFont="1" applyFill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top"/>
    </xf>
    <xf numFmtId="1" fontId="11" fillId="0" borderId="1" xfId="0" applyNumberFormat="1" applyFont="1" applyFill="1" applyBorder="1" applyAlignment="1">
      <alignment horizontal="center"/>
    </xf>
    <xf numFmtId="186" fontId="9" fillId="0" borderId="1" xfId="0" applyNumberFormat="1" applyFont="1" applyFill="1" applyBorder="1" applyAlignment="1">
      <alignment horizontal="center"/>
    </xf>
    <xf numFmtId="186" fontId="1" fillId="0" borderId="1" xfId="0" applyNumberFormat="1" applyFont="1" applyFill="1" applyBorder="1" applyAlignment="1">
      <alignment horizontal="center" vertical="top"/>
    </xf>
    <xf numFmtId="186" fontId="11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186" fontId="1" fillId="0" borderId="1" xfId="0" applyNumberFormat="1" applyFont="1" applyFill="1" applyBorder="1" applyAlignment="1">
      <alignment horizontal="center"/>
    </xf>
    <xf numFmtId="186" fontId="3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left" vertical="top"/>
    </xf>
    <xf numFmtId="1" fontId="12" fillId="0" borderId="1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1" fillId="0" borderId="0" xfId="0" applyNumberFormat="1" applyFont="1" applyFill="1" applyBorder="1" applyAlignment="1">
      <alignment horizontal="center" vertical="top"/>
    </xf>
    <xf numFmtId="1" fontId="1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15" fillId="0" borderId="1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left" wrapText="1"/>
    </xf>
    <xf numFmtId="1" fontId="1" fillId="0" borderId="1" xfId="17" applyNumberFormat="1" applyFont="1" applyFill="1" applyBorder="1" applyAlignment="1">
      <alignment vertical="top"/>
      <protection/>
    </xf>
    <xf numFmtId="1" fontId="6" fillId="0" borderId="1" xfId="0" applyNumberFormat="1" applyFont="1" applyFill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Образец  на 201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\Desktop\&#1057;&#1052;&#1045;&#1058;&#1040;%202012\&#1085;&#1072;%202012\38\&#1057;&#1052;&#1045;&#1058;&#1040;%202012%20%20%20&#1087;&#1086;%20&#1054;&#1054;&#1054;%20&#1046;&#1069;&#1059;%2038%20&#1076;&#1083;&#1103;%20&#1078;&#1080;&#1083;&#1100;&#1094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2"/>
      <sheetName val="новое 2"/>
      <sheetName val="нов 1"/>
      <sheetName val="с х 36"/>
      <sheetName val="с х 36-1"/>
      <sheetName val="сх 38"/>
      <sheetName val="с х 42"/>
      <sheetName val="с х 42-1"/>
      <sheetName val="С х 44"/>
      <sheetName val="Ст Х 45"/>
      <sheetName val="Ст Х 46"/>
      <sheetName val="Ст Х 47"/>
      <sheetName val="Ст Х 49-2"/>
      <sheetName val="Ст Х 53-1"/>
      <sheetName val="Ст Х 53-2"/>
      <sheetName val="Ст Х 55"/>
      <sheetName val="Ст Х 59"/>
      <sheetName val="Р З 4"/>
      <sheetName val="Р З 6"/>
      <sheetName val="П О 5а"/>
      <sheetName val="П О 5-1"/>
      <sheetName val="П О 7"/>
      <sheetName val="П О 11"/>
      <sheetName val="П О 11-1"/>
      <sheetName val="П О 11-2"/>
      <sheetName val="П О 13-1"/>
      <sheetName val="П О 15-1"/>
      <sheetName val="П О 21-2"/>
      <sheetName val="П О 21-3"/>
      <sheetName val="П О 21-4"/>
      <sheetName val="П О 21-5"/>
      <sheetName val="Баб 17а"/>
      <sheetName val="Добр7-2"/>
      <sheetName val="Добр 7-3"/>
      <sheetName val="Добр 7-4"/>
      <sheetName val="Ст Х 34 -1"/>
      <sheetName val="П о 13"/>
      <sheetName val="Лев 8"/>
      <sheetName val="П О 3"/>
      <sheetName val="Лев 6"/>
      <sheetName val="Лев 2"/>
      <sheetName val="П О 3-1"/>
      <sheetName val="М Гр 16"/>
      <sheetName val="с х 34"/>
      <sheetName val="Ст Х 40"/>
      <sheetName val="Ст Х 48"/>
      <sheetName val="Ст Х 50"/>
      <sheetName val="Ст Х 53"/>
      <sheetName val="П О 15"/>
      <sheetName val="П О 21"/>
      <sheetName val="П О 21-1"/>
      <sheetName val="Р З 8"/>
      <sheetName val="Р З 8-1"/>
      <sheetName val="П О 7-1"/>
      <sheetName val="П О 11-3"/>
      <sheetName val="Баб 19"/>
      <sheetName val="Баб 52"/>
      <sheetName val="Дачн 4"/>
      <sheetName val="Дач 6"/>
      <sheetName val="Левч 4"/>
      <sheetName val="Лист1"/>
      <sheetName val="П О 5"/>
      <sheetName val="Лист2"/>
      <sheetName val="П О 9"/>
      <sheetName val="С Х 41"/>
      <sheetName val="Ст Х41-1"/>
      <sheetName val="Лист3"/>
      <sheetName val="С Х 49"/>
      <sheetName val="Ст Х 49-1"/>
      <sheetName val="Ст Х 51"/>
      <sheetName val="Лист4"/>
      <sheetName val="Ст Х57"/>
      <sheetName val="св нов"/>
      <sheetName val="т характ"/>
      <sheetName val="дымох"/>
      <sheetName val="дезост"/>
      <sheetName val="швы"/>
      <sheetName val="замер"/>
      <sheetName val="аппз ремонт"/>
      <sheetName val="двери"/>
      <sheetName val="нас ст"/>
      <sheetName val="обсл ИТП"/>
      <sheetName val="пов вод"/>
      <sheetName val="лифты"/>
      <sheetName val="то лифт бол 25 лет"/>
      <sheetName val="осв лифт"/>
      <sheetName val="тариф"/>
      <sheetName val="вдго"/>
      <sheetName val="тех хар"/>
    </sheetNames>
    <sheetDataSet>
      <sheetData sheetId="2">
        <row r="5">
          <cell r="E5" t="str">
            <v>Ст. Халтурина, 36</v>
          </cell>
          <cell r="F5" t="str">
            <v>Ст. Халтурина, 36/1</v>
          </cell>
          <cell r="G5" t="str">
            <v>Ст. Халтурина, 38</v>
          </cell>
          <cell r="H5" t="str">
            <v>Ст. Халтурина, 42</v>
          </cell>
          <cell r="I5" t="str">
            <v>Ст. Халтурина, 42/1</v>
          </cell>
          <cell r="J5" t="str">
            <v>Ст. Халтурина, 44</v>
          </cell>
          <cell r="K5" t="str">
            <v>Ст. Халтурина, 45</v>
          </cell>
          <cell r="L5" t="str">
            <v>Ст. Халтурина, 46</v>
          </cell>
          <cell r="M5" t="str">
            <v>Ст. Халтурина, 47</v>
          </cell>
          <cell r="N5" t="str">
            <v>Ст. Халтурина, 49/2</v>
          </cell>
          <cell r="O5" t="str">
            <v>Ст. Халтурина, 53/1</v>
          </cell>
          <cell r="P5" t="str">
            <v>Ст. Халтурина, 53/2</v>
          </cell>
          <cell r="Q5" t="str">
            <v>Ст. Халтурина, 55</v>
          </cell>
          <cell r="R5" t="str">
            <v>Ст. Халтурина, 59</v>
          </cell>
          <cell r="S5" t="str">
            <v>Р. Зорге, 4</v>
          </cell>
          <cell r="T5" t="str">
            <v>Р. Зорге, 6</v>
          </cell>
          <cell r="U5" t="str">
            <v>Пр. Октября, 5а</v>
          </cell>
          <cell r="V5" t="str">
            <v>Пр. Октября, 5/1</v>
          </cell>
          <cell r="W5" t="str">
            <v>Пр. Октября, 7</v>
          </cell>
          <cell r="X5" t="str">
            <v>Пр. Октября, 11</v>
          </cell>
          <cell r="Y5" t="str">
            <v>Пр. Октября, 11/1</v>
          </cell>
          <cell r="Z5" t="str">
            <v>Пр. Октября, 11/2</v>
          </cell>
          <cell r="AA5" t="str">
            <v>Пр. Октября, 13/1</v>
          </cell>
          <cell r="AB5" t="str">
            <v>Пр. Октября, 15/1</v>
          </cell>
          <cell r="AC5" t="str">
            <v>Пр. Октября, 21/2</v>
          </cell>
          <cell r="AD5" t="str">
            <v>Пр. Октября, 21/3</v>
          </cell>
          <cell r="AE5" t="str">
            <v>Пр. Октября, 21/4</v>
          </cell>
          <cell r="AF5" t="str">
            <v>Пр. Октября, 21/5</v>
          </cell>
          <cell r="AG5" t="str">
            <v>Бабушкина, 17а</v>
          </cell>
          <cell r="AH5" t="str">
            <v>Добролетная, 7/2</v>
          </cell>
          <cell r="AI5" t="str">
            <v>Добролетная, 7/3</v>
          </cell>
          <cell r="AJ5" t="str">
            <v>Добролетная, 7/4</v>
          </cell>
          <cell r="AK5" t="str">
            <v>Ст.Халтурина 34/1</v>
          </cell>
          <cell r="AL5" t="str">
            <v>Пр. Октября, 13</v>
          </cell>
          <cell r="AM5" t="str">
            <v>Левченко, 8</v>
          </cell>
          <cell r="AN5" t="str">
            <v>Пр. Октября, 3</v>
          </cell>
          <cell r="AO5" t="str">
            <v>Левченко, 6</v>
          </cell>
          <cell r="AP5" t="str">
            <v>Левченко, 2</v>
          </cell>
          <cell r="AQ5" t="str">
            <v>Пр. Октября, 3/1</v>
          </cell>
          <cell r="AR5" t="str">
            <v>М. Гражданская,16        (частный дом)</v>
          </cell>
          <cell r="AS5" t="str">
            <v>Ст. Халтурина, 34</v>
          </cell>
          <cell r="AT5" t="str">
            <v>Ст. Халтурина, 40</v>
          </cell>
          <cell r="AU5" t="str">
            <v>Ст. Халтурина, 48</v>
          </cell>
          <cell r="AV5" t="str">
            <v>Ст. Халтурина, 50</v>
          </cell>
          <cell r="AW5" t="str">
            <v>Ст. Халтурина, 53</v>
          </cell>
          <cell r="AX5" t="str">
            <v>Пр. Октября, 15</v>
          </cell>
          <cell r="AY5" t="str">
            <v>Пр. Октября, 21</v>
          </cell>
          <cell r="AZ5" t="str">
            <v>Пр. Октября, 21/1</v>
          </cell>
          <cell r="BP5" t="str">
            <v>Ст. Халтурина, 51</v>
          </cell>
        </row>
        <row r="7">
          <cell r="E7">
            <v>1967</v>
          </cell>
          <cell r="F7">
            <v>1967</v>
          </cell>
          <cell r="G7">
            <v>1967</v>
          </cell>
          <cell r="H7">
            <v>1967</v>
          </cell>
          <cell r="I7">
            <v>1967</v>
          </cell>
          <cell r="J7">
            <v>1967</v>
          </cell>
          <cell r="K7">
            <v>1971</v>
          </cell>
          <cell r="L7">
            <v>1967</v>
          </cell>
          <cell r="M7">
            <v>1968</v>
          </cell>
          <cell r="N7">
            <v>1973</v>
          </cell>
          <cell r="O7">
            <v>1974</v>
          </cell>
          <cell r="P7">
            <v>1975</v>
          </cell>
          <cell r="Q7">
            <v>1964</v>
          </cell>
          <cell r="R7">
            <v>1967</v>
          </cell>
          <cell r="S7">
            <v>1969</v>
          </cell>
          <cell r="T7">
            <v>1969</v>
          </cell>
          <cell r="U7">
            <v>1955</v>
          </cell>
          <cell r="V7">
            <v>1949</v>
          </cell>
          <cell r="W7">
            <v>1953</v>
          </cell>
          <cell r="X7">
            <v>1959</v>
          </cell>
          <cell r="Y7">
            <v>1965</v>
          </cell>
          <cell r="Z7">
            <v>1994</v>
          </cell>
          <cell r="AA7">
            <v>1965</v>
          </cell>
          <cell r="AB7">
            <v>1990</v>
          </cell>
          <cell r="AC7">
            <v>1968</v>
          </cell>
          <cell r="AD7">
            <v>1967</v>
          </cell>
          <cell r="AE7">
            <v>1972</v>
          </cell>
          <cell r="AF7">
            <v>1972</v>
          </cell>
          <cell r="AG7">
            <v>1979</v>
          </cell>
          <cell r="AH7">
            <v>1958</v>
          </cell>
          <cell r="AI7">
            <v>1958</v>
          </cell>
          <cell r="AJ7">
            <v>1958</v>
          </cell>
          <cell r="AK7">
            <v>1958</v>
          </cell>
          <cell r="AL7">
            <v>1962</v>
          </cell>
          <cell r="AM7">
            <v>1972</v>
          </cell>
          <cell r="AN7">
            <v>1953</v>
          </cell>
          <cell r="AO7">
            <v>1958</v>
          </cell>
          <cell r="AP7">
            <v>1953</v>
          </cell>
          <cell r="AQ7">
            <v>1949</v>
          </cell>
          <cell r="AR7">
            <v>1994</v>
          </cell>
          <cell r="AS7">
            <v>1967</v>
          </cell>
          <cell r="AT7">
            <v>1967</v>
          </cell>
          <cell r="AU7">
            <v>1968</v>
          </cell>
          <cell r="AV7">
            <v>1968</v>
          </cell>
          <cell r="AW7">
            <v>1964</v>
          </cell>
          <cell r="AX7">
            <v>1963</v>
          </cell>
          <cell r="AY7">
            <v>1967</v>
          </cell>
          <cell r="AZ7">
            <v>1968</v>
          </cell>
          <cell r="BP7">
            <v>1964</v>
          </cell>
        </row>
        <row r="8">
          <cell r="E8">
            <v>3559.7</v>
          </cell>
          <cell r="F8">
            <v>3600.4</v>
          </cell>
          <cell r="G8">
            <v>3556.7</v>
          </cell>
          <cell r="H8">
            <v>3584.6</v>
          </cell>
          <cell r="I8">
            <v>3630.6</v>
          </cell>
          <cell r="J8">
            <v>7004.2</v>
          </cell>
          <cell r="K8">
            <v>3428.8</v>
          </cell>
          <cell r="L8">
            <v>2528.5</v>
          </cell>
          <cell r="M8">
            <v>3160.2</v>
          </cell>
          <cell r="N8">
            <v>3388.7</v>
          </cell>
          <cell r="O8">
            <v>4367.2</v>
          </cell>
          <cell r="P8">
            <v>2723.1</v>
          </cell>
          <cell r="Q8">
            <v>3564.7</v>
          </cell>
          <cell r="R8">
            <v>2090.1</v>
          </cell>
          <cell r="S8">
            <v>2070.8</v>
          </cell>
          <cell r="T8">
            <v>4920.1</v>
          </cell>
          <cell r="U8">
            <v>717.2</v>
          </cell>
          <cell r="V8">
            <v>693.5</v>
          </cell>
          <cell r="W8">
            <v>1112.7</v>
          </cell>
          <cell r="X8">
            <v>6075.3</v>
          </cell>
          <cell r="Y8">
            <v>3564.1</v>
          </cell>
          <cell r="Z8">
            <v>3191.5</v>
          </cell>
          <cell r="AA8">
            <v>3211</v>
          </cell>
          <cell r="AB8">
            <v>4965.6</v>
          </cell>
          <cell r="AC8">
            <v>2654.5</v>
          </cell>
          <cell r="AD8">
            <v>3462.6</v>
          </cell>
          <cell r="AE8">
            <v>2210.4</v>
          </cell>
          <cell r="AF8">
            <v>2338.8</v>
          </cell>
          <cell r="AG8">
            <v>4564.5</v>
          </cell>
          <cell r="AH8">
            <v>420.5</v>
          </cell>
          <cell r="AI8">
            <v>452.4</v>
          </cell>
          <cell r="AJ8">
            <v>456.1</v>
          </cell>
          <cell r="AK8">
            <v>1599.3</v>
          </cell>
          <cell r="AL8">
            <v>2634.1</v>
          </cell>
          <cell r="AM8">
            <v>3734.9</v>
          </cell>
          <cell r="AN8">
            <v>1874.3</v>
          </cell>
          <cell r="AO8">
            <v>3113.8</v>
          </cell>
          <cell r="AP8">
            <v>2023.3</v>
          </cell>
          <cell r="AQ8">
            <v>448.6</v>
          </cell>
          <cell r="AR8">
            <v>98</v>
          </cell>
          <cell r="AS8">
            <v>3452.4</v>
          </cell>
          <cell r="AT8">
            <v>3425.7</v>
          </cell>
          <cell r="AU8">
            <v>2191.9</v>
          </cell>
          <cell r="AV8">
            <v>2232.5</v>
          </cell>
          <cell r="AW8">
            <v>3645</v>
          </cell>
          <cell r="AX8">
            <v>4631.7</v>
          </cell>
          <cell r="AY8">
            <v>3856</v>
          </cell>
          <cell r="AZ8">
            <v>2623.7</v>
          </cell>
          <cell r="BP8">
            <v>3530.2</v>
          </cell>
        </row>
        <row r="11">
          <cell r="E11">
            <v>2517.13</v>
          </cell>
          <cell r="F11">
            <v>2531.1</v>
          </cell>
          <cell r="G11">
            <v>2529.9</v>
          </cell>
          <cell r="H11">
            <v>2528.9</v>
          </cell>
          <cell r="I11">
            <v>2520.1</v>
          </cell>
          <cell r="J11">
            <v>4765.7</v>
          </cell>
          <cell r="K11">
            <v>2292.1</v>
          </cell>
          <cell r="L11">
            <v>1767.1</v>
          </cell>
          <cell r="M11">
            <v>2062.2</v>
          </cell>
          <cell r="N11">
            <v>2238.3</v>
          </cell>
          <cell r="O11">
            <v>3020</v>
          </cell>
          <cell r="P11">
            <v>1842.1</v>
          </cell>
          <cell r="Q11">
            <v>2384</v>
          </cell>
          <cell r="R11">
            <v>1353.9</v>
          </cell>
          <cell r="S11">
            <v>1370.2</v>
          </cell>
          <cell r="T11">
            <v>3495</v>
          </cell>
          <cell r="U11">
            <v>446.8</v>
          </cell>
          <cell r="V11">
            <v>438.1</v>
          </cell>
          <cell r="W11">
            <v>718.9</v>
          </cell>
          <cell r="X11">
            <v>3864.4</v>
          </cell>
          <cell r="Y11">
            <v>2399.6</v>
          </cell>
          <cell r="Z11">
            <v>1945.6</v>
          </cell>
          <cell r="AA11">
            <v>2073.3</v>
          </cell>
          <cell r="AB11">
            <v>3202.2</v>
          </cell>
          <cell r="AC11">
            <v>1832.1</v>
          </cell>
          <cell r="AD11">
            <v>2475.5</v>
          </cell>
          <cell r="AE11">
            <v>1312.7</v>
          </cell>
          <cell r="AF11">
            <v>1411.4</v>
          </cell>
          <cell r="AG11">
            <v>2906</v>
          </cell>
          <cell r="AH11">
            <v>281.7</v>
          </cell>
          <cell r="AI11">
            <v>305.5</v>
          </cell>
          <cell r="AJ11">
            <v>307.6</v>
          </cell>
          <cell r="AK11">
            <v>987</v>
          </cell>
          <cell r="AL11">
            <v>1719.9</v>
          </cell>
          <cell r="AM11">
            <v>2248.5</v>
          </cell>
          <cell r="AN11">
            <v>1129</v>
          </cell>
          <cell r="AO11">
            <v>2019.8</v>
          </cell>
          <cell r="AP11">
            <v>1169.9</v>
          </cell>
          <cell r="AQ11">
            <v>286.5</v>
          </cell>
          <cell r="AR11">
            <v>55.6</v>
          </cell>
          <cell r="AS11">
            <v>2183.3</v>
          </cell>
          <cell r="AT11">
            <v>2170.6</v>
          </cell>
          <cell r="AU11">
            <v>1294.5</v>
          </cell>
          <cell r="AV11">
            <v>1335.4</v>
          </cell>
          <cell r="AW11">
            <v>2392.6</v>
          </cell>
          <cell r="AX11">
            <v>3045.4</v>
          </cell>
          <cell r="AY11">
            <v>2495.3</v>
          </cell>
          <cell r="AZ11">
            <v>1796.8</v>
          </cell>
          <cell r="BP11">
            <v>2362.72</v>
          </cell>
        </row>
        <row r="13">
          <cell r="E13">
            <v>5</v>
          </cell>
          <cell r="F13">
            <v>5</v>
          </cell>
          <cell r="G13">
            <v>5</v>
          </cell>
          <cell r="H13">
            <v>5</v>
          </cell>
          <cell r="I13">
            <v>5</v>
          </cell>
          <cell r="J13">
            <v>5</v>
          </cell>
          <cell r="K13">
            <v>5</v>
          </cell>
          <cell r="L13">
            <v>5</v>
          </cell>
          <cell r="M13">
            <v>5</v>
          </cell>
          <cell r="N13">
            <v>5</v>
          </cell>
          <cell r="O13">
            <v>5</v>
          </cell>
          <cell r="P13">
            <v>5</v>
          </cell>
          <cell r="Q13">
            <v>5</v>
          </cell>
          <cell r="R13">
            <v>9</v>
          </cell>
          <cell r="S13">
            <v>9</v>
          </cell>
          <cell r="T13">
            <v>5</v>
          </cell>
          <cell r="U13">
            <v>2</v>
          </cell>
          <cell r="V13">
            <v>2</v>
          </cell>
          <cell r="W13">
            <v>4</v>
          </cell>
          <cell r="X13">
            <v>5</v>
          </cell>
          <cell r="Y13">
            <v>5</v>
          </cell>
          <cell r="Z13">
            <v>6</v>
          </cell>
          <cell r="AA13">
            <v>5</v>
          </cell>
          <cell r="AB13">
            <v>9</v>
          </cell>
          <cell r="AC13">
            <v>5</v>
          </cell>
          <cell r="AD13">
            <v>5</v>
          </cell>
          <cell r="AE13">
            <v>9</v>
          </cell>
          <cell r="AF13">
            <v>9</v>
          </cell>
          <cell r="AG13">
            <v>9</v>
          </cell>
          <cell r="AH13">
            <v>2</v>
          </cell>
          <cell r="AI13">
            <v>2</v>
          </cell>
          <cell r="AJ13">
            <v>2</v>
          </cell>
          <cell r="AK13" t="str">
            <v>3./5</v>
          </cell>
          <cell r="AL13">
            <v>5</v>
          </cell>
          <cell r="AM13">
            <v>9</v>
          </cell>
          <cell r="AN13">
            <v>4</v>
          </cell>
          <cell r="AO13">
            <v>5</v>
          </cell>
          <cell r="AP13">
            <v>4</v>
          </cell>
          <cell r="AQ13">
            <v>2</v>
          </cell>
          <cell r="AR13">
            <v>1</v>
          </cell>
          <cell r="AS13">
            <v>5</v>
          </cell>
          <cell r="AT13">
            <v>5</v>
          </cell>
          <cell r="AU13">
            <v>9</v>
          </cell>
          <cell r="AV13">
            <v>9</v>
          </cell>
          <cell r="AW13">
            <v>5</v>
          </cell>
          <cell r="AX13">
            <v>5</v>
          </cell>
          <cell r="AY13">
            <v>5</v>
          </cell>
          <cell r="AZ13">
            <v>5</v>
          </cell>
          <cell r="BP13">
            <v>5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</v>
          </cell>
          <cell r="S14">
            <v>1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2</v>
          </cell>
          <cell r="AC14">
            <v>0</v>
          </cell>
          <cell r="AD14">
            <v>0</v>
          </cell>
          <cell r="AE14">
            <v>1</v>
          </cell>
          <cell r="AF14">
            <v>1</v>
          </cell>
          <cell r="AG14">
            <v>2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2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1</v>
          </cell>
          <cell r="AV14">
            <v>1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P14">
            <v>0</v>
          </cell>
        </row>
        <row r="15">
          <cell r="E15">
            <v>1124</v>
          </cell>
          <cell r="F15">
            <v>1124</v>
          </cell>
          <cell r="G15">
            <v>1135</v>
          </cell>
          <cell r="H15">
            <v>1209</v>
          </cell>
          <cell r="I15">
            <v>2281</v>
          </cell>
          <cell r="J15">
            <v>2262</v>
          </cell>
          <cell r="K15">
            <v>969</v>
          </cell>
          <cell r="L15">
            <v>837</v>
          </cell>
          <cell r="M15">
            <v>1148</v>
          </cell>
          <cell r="N15">
            <v>1217</v>
          </cell>
          <cell r="O15">
            <v>1438</v>
          </cell>
          <cell r="P15">
            <v>763.3</v>
          </cell>
          <cell r="Q15">
            <v>1154</v>
          </cell>
          <cell r="R15">
            <v>437</v>
          </cell>
          <cell r="S15">
            <v>821</v>
          </cell>
          <cell r="T15">
            <v>1300</v>
          </cell>
          <cell r="U15">
            <v>610</v>
          </cell>
          <cell r="V15">
            <v>596</v>
          </cell>
          <cell r="W15">
            <v>703.6</v>
          </cell>
          <cell r="X15">
            <v>2035</v>
          </cell>
          <cell r="Y15">
            <v>1139</v>
          </cell>
          <cell r="Z15">
            <v>865.4</v>
          </cell>
          <cell r="AA15">
            <v>1153</v>
          </cell>
          <cell r="AB15">
            <v>1400</v>
          </cell>
          <cell r="AC15">
            <v>748</v>
          </cell>
          <cell r="AD15">
            <v>1135</v>
          </cell>
          <cell r="AE15">
            <v>396</v>
          </cell>
          <cell r="AF15">
            <v>397</v>
          </cell>
          <cell r="AG15">
            <v>1110</v>
          </cell>
          <cell r="AH15">
            <v>445</v>
          </cell>
          <cell r="AI15">
            <v>445</v>
          </cell>
          <cell r="AJ15">
            <v>445</v>
          </cell>
          <cell r="AK15">
            <v>1251.4</v>
          </cell>
          <cell r="AL15">
            <v>1201.3</v>
          </cell>
          <cell r="AM15">
            <v>1037.8</v>
          </cell>
          <cell r="AN15">
            <v>896.3</v>
          </cell>
          <cell r="AO15">
            <v>1763.4</v>
          </cell>
          <cell r="AP15">
            <v>931</v>
          </cell>
          <cell r="AQ15">
            <v>344.2</v>
          </cell>
          <cell r="AR15">
            <v>173</v>
          </cell>
          <cell r="AS15">
            <v>1294</v>
          </cell>
          <cell r="AT15">
            <v>1297</v>
          </cell>
          <cell r="AU15">
            <v>397</v>
          </cell>
          <cell r="AV15">
            <v>397</v>
          </cell>
          <cell r="AW15">
            <v>1150</v>
          </cell>
          <cell r="AX15">
            <v>2200</v>
          </cell>
          <cell r="AY15">
            <v>1300</v>
          </cell>
          <cell r="AZ15">
            <v>748</v>
          </cell>
          <cell r="BP15">
            <v>1140</v>
          </cell>
        </row>
        <row r="16">
          <cell r="E16">
            <v>871.9</v>
          </cell>
          <cell r="F16">
            <v>875.4</v>
          </cell>
          <cell r="G16">
            <v>873.8</v>
          </cell>
          <cell r="H16">
            <v>875.2</v>
          </cell>
          <cell r="I16">
            <v>879</v>
          </cell>
          <cell r="J16">
            <v>1741</v>
          </cell>
          <cell r="K16">
            <v>941.2</v>
          </cell>
          <cell r="L16">
            <v>644.4</v>
          </cell>
          <cell r="M16">
            <v>883.7</v>
          </cell>
          <cell r="N16">
            <v>748.7</v>
          </cell>
          <cell r="O16">
            <v>1105.8</v>
          </cell>
          <cell r="P16">
            <v>693</v>
          </cell>
          <cell r="Q16">
            <v>880.9</v>
          </cell>
          <cell r="R16">
            <v>30</v>
          </cell>
          <cell r="S16">
            <v>353.8</v>
          </cell>
          <cell r="T16">
            <v>1283.6</v>
          </cell>
          <cell r="U16">
            <v>0</v>
          </cell>
          <cell r="V16">
            <v>0</v>
          </cell>
          <cell r="W16">
            <v>557</v>
          </cell>
          <cell r="X16">
            <v>162.9</v>
          </cell>
          <cell r="Y16">
            <v>876</v>
          </cell>
          <cell r="Z16">
            <v>786.1</v>
          </cell>
          <cell r="AA16">
            <v>25</v>
          </cell>
          <cell r="AB16">
            <v>846.8</v>
          </cell>
          <cell r="AC16">
            <v>543</v>
          </cell>
          <cell r="AD16">
            <v>877.6</v>
          </cell>
          <cell r="AE16">
            <v>270.6</v>
          </cell>
          <cell r="AF16">
            <v>270.6</v>
          </cell>
          <cell r="AG16">
            <v>803</v>
          </cell>
          <cell r="AH16">
            <v>0</v>
          </cell>
          <cell r="AI16">
            <v>0</v>
          </cell>
          <cell r="AJ16">
            <v>0</v>
          </cell>
          <cell r="AK16">
            <v>10</v>
          </cell>
          <cell r="AL16">
            <v>679.8</v>
          </cell>
          <cell r="AM16">
            <v>671.4</v>
          </cell>
          <cell r="AN16">
            <v>888.7</v>
          </cell>
          <cell r="AO16">
            <v>87.4</v>
          </cell>
          <cell r="AP16">
            <v>665.3</v>
          </cell>
          <cell r="AQ16">
            <v>0</v>
          </cell>
          <cell r="AR16">
            <v>103</v>
          </cell>
          <cell r="AS16">
            <v>855.3</v>
          </cell>
          <cell r="AT16">
            <v>861.1</v>
          </cell>
          <cell r="AU16">
            <v>81.6</v>
          </cell>
          <cell r="AV16">
            <v>90.6</v>
          </cell>
          <cell r="AW16">
            <v>743.8</v>
          </cell>
          <cell r="AX16">
            <v>1236.5</v>
          </cell>
          <cell r="AY16">
            <v>613.2</v>
          </cell>
          <cell r="AZ16">
            <v>679.8</v>
          </cell>
          <cell r="BP16">
            <v>876.6</v>
          </cell>
        </row>
        <row r="17">
          <cell r="E17">
            <v>871.9</v>
          </cell>
          <cell r="F17">
            <v>875.4</v>
          </cell>
          <cell r="G17">
            <v>873.8</v>
          </cell>
          <cell r="H17">
            <v>875.2</v>
          </cell>
          <cell r="I17">
            <v>879</v>
          </cell>
          <cell r="J17">
            <v>1741</v>
          </cell>
          <cell r="K17">
            <v>941.2</v>
          </cell>
          <cell r="L17">
            <v>644.4</v>
          </cell>
          <cell r="M17">
            <v>883.7</v>
          </cell>
          <cell r="N17">
            <v>843.9</v>
          </cell>
          <cell r="O17">
            <v>1105.8</v>
          </cell>
          <cell r="P17">
            <v>693.9</v>
          </cell>
          <cell r="Q17">
            <v>880.9</v>
          </cell>
          <cell r="R17">
            <v>397.7</v>
          </cell>
          <cell r="S17">
            <v>631.7</v>
          </cell>
          <cell r="T17">
            <v>1283.9</v>
          </cell>
          <cell r="U17">
            <v>504</v>
          </cell>
          <cell r="V17">
            <v>525.4</v>
          </cell>
          <cell r="W17">
            <v>563.9</v>
          </cell>
          <cell r="X17">
            <v>2304</v>
          </cell>
          <cell r="Y17">
            <v>876</v>
          </cell>
          <cell r="Z17">
            <v>786.1</v>
          </cell>
          <cell r="AA17">
            <v>887.4</v>
          </cell>
          <cell r="AB17">
            <v>578.8</v>
          </cell>
          <cell r="AC17">
            <v>575.4</v>
          </cell>
          <cell r="AD17">
            <v>877.6</v>
          </cell>
          <cell r="AE17">
            <v>395.5</v>
          </cell>
          <cell r="AF17">
            <v>396.5</v>
          </cell>
          <cell r="AG17">
            <v>803.9</v>
          </cell>
          <cell r="AH17">
            <v>342</v>
          </cell>
          <cell r="AI17">
            <v>342</v>
          </cell>
          <cell r="AJ17">
            <v>342</v>
          </cell>
          <cell r="AK17">
            <v>0</v>
          </cell>
          <cell r="AL17">
            <v>679.8</v>
          </cell>
          <cell r="AM17">
            <v>671.4</v>
          </cell>
          <cell r="AN17">
            <v>888.7</v>
          </cell>
          <cell r="AO17">
            <v>87.4</v>
          </cell>
          <cell r="AP17">
            <v>665.3</v>
          </cell>
          <cell r="AQ17">
            <v>502.3</v>
          </cell>
          <cell r="AR17">
            <v>234.5</v>
          </cell>
          <cell r="AS17">
            <v>855.3</v>
          </cell>
          <cell r="AT17">
            <v>861.1</v>
          </cell>
          <cell r="AU17">
            <v>380.7</v>
          </cell>
          <cell r="AV17">
            <v>377</v>
          </cell>
          <cell r="AW17">
            <v>882.1</v>
          </cell>
          <cell r="AX17">
            <v>1574.1</v>
          </cell>
          <cell r="AY17">
            <v>780.6</v>
          </cell>
          <cell r="AZ17">
            <v>679.8</v>
          </cell>
          <cell r="BP17">
            <v>876.6</v>
          </cell>
        </row>
        <row r="18">
          <cell r="E18">
            <v>1</v>
          </cell>
          <cell r="F18">
            <v>1</v>
          </cell>
          <cell r="G18">
            <v>1</v>
          </cell>
          <cell r="H18">
            <v>1</v>
          </cell>
          <cell r="I18">
            <v>1</v>
          </cell>
          <cell r="J18">
            <v>2</v>
          </cell>
          <cell r="K18">
            <v>1</v>
          </cell>
          <cell r="L18">
            <v>1</v>
          </cell>
          <cell r="M18">
            <v>1</v>
          </cell>
          <cell r="N18">
            <v>2</v>
          </cell>
          <cell r="O18">
            <v>1</v>
          </cell>
          <cell r="P18">
            <v>1</v>
          </cell>
          <cell r="Q18">
            <v>1</v>
          </cell>
          <cell r="R18">
            <v>1</v>
          </cell>
          <cell r="S18">
            <v>1</v>
          </cell>
          <cell r="T18">
            <v>2</v>
          </cell>
          <cell r="U18">
            <v>1</v>
          </cell>
          <cell r="V18">
            <v>1</v>
          </cell>
          <cell r="W18">
            <v>1</v>
          </cell>
          <cell r="X18">
            <v>1</v>
          </cell>
          <cell r="Y18">
            <v>1</v>
          </cell>
          <cell r="Z18">
            <v>2</v>
          </cell>
          <cell r="AA18">
            <v>1</v>
          </cell>
          <cell r="AB18">
            <v>2</v>
          </cell>
          <cell r="AC18">
            <v>1</v>
          </cell>
          <cell r="AD18">
            <v>1</v>
          </cell>
          <cell r="AE18">
            <v>1</v>
          </cell>
          <cell r="AF18">
            <v>1</v>
          </cell>
          <cell r="AG18">
            <v>2</v>
          </cell>
          <cell r="AH18">
            <v>1</v>
          </cell>
          <cell r="AI18">
            <v>1</v>
          </cell>
          <cell r="AJ18">
            <v>1</v>
          </cell>
          <cell r="AK18">
            <v>1</v>
          </cell>
          <cell r="AL18">
            <v>1</v>
          </cell>
          <cell r="AM18">
            <v>2</v>
          </cell>
          <cell r="AN18">
            <v>1</v>
          </cell>
          <cell r="AO18">
            <v>1</v>
          </cell>
          <cell r="AP18">
            <v>1</v>
          </cell>
          <cell r="AQ18">
            <v>1</v>
          </cell>
          <cell r="AR18">
            <v>0</v>
          </cell>
          <cell r="AS18">
            <v>1</v>
          </cell>
          <cell r="AT18">
            <v>1</v>
          </cell>
          <cell r="AU18">
            <v>1</v>
          </cell>
          <cell r="AV18">
            <v>1</v>
          </cell>
          <cell r="AW18">
            <v>1</v>
          </cell>
          <cell r="AX18">
            <v>2</v>
          </cell>
          <cell r="AY18">
            <v>1</v>
          </cell>
          <cell r="AZ18">
            <v>1</v>
          </cell>
          <cell r="BP18">
            <v>1</v>
          </cell>
        </row>
        <row r="19"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2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  <cell r="Q19">
            <v>1</v>
          </cell>
          <cell r="R19">
            <v>1</v>
          </cell>
          <cell r="S19">
            <v>1</v>
          </cell>
          <cell r="T19">
            <v>2</v>
          </cell>
          <cell r="U19">
            <v>1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2</v>
          </cell>
          <cell r="AA19">
            <v>1</v>
          </cell>
          <cell r="AB19">
            <v>1</v>
          </cell>
          <cell r="AC19">
            <v>1</v>
          </cell>
          <cell r="AD19">
            <v>1</v>
          </cell>
          <cell r="AE19">
            <v>1</v>
          </cell>
          <cell r="AF19">
            <v>1</v>
          </cell>
          <cell r="AG19">
            <v>2</v>
          </cell>
          <cell r="AH19">
            <v>1</v>
          </cell>
          <cell r="AI19">
            <v>1</v>
          </cell>
          <cell r="AJ19">
            <v>1</v>
          </cell>
          <cell r="AK19">
            <v>1</v>
          </cell>
          <cell r="AL19">
            <v>1</v>
          </cell>
          <cell r="AM19">
            <v>1</v>
          </cell>
          <cell r="AN19">
            <v>1</v>
          </cell>
          <cell r="AO19">
            <v>1</v>
          </cell>
          <cell r="AP19">
            <v>1</v>
          </cell>
          <cell r="AQ19">
            <v>1</v>
          </cell>
          <cell r="AR19">
            <v>1</v>
          </cell>
          <cell r="AS19">
            <v>1</v>
          </cell>
          <cell r="AT19">
            <v>1</v>
          </cell>
          <cell r="AU19">
            <v>1</v>
          </cell>
          <cell r="AV19">
            <v>1</v>
          </cell>
          <cell r="AW19">
            <v>1</v>
          </cell>
          <cell r="AX19">
            <v>1</v>
          </cell>
          <cell r="AY19">
            <v>1</v>
          </cell>
          <cell r="AZ19">
            <v>1</v>
          </cell>
          <cell r="BP19">
            <v>1</v>
          </cell>
        </row>
        <row r="20">
          <cell r="E20">
            <v>1535.3333333333335</v>
          </cell>
          <cell r="F20">
            <v>1183.3333333333335</v>
          </cell>
          <cell r="G20">
            <v>2085.666666666667</v>
          </cell>
          <cell r="H20">
            <v>1398.3333333333335</v>
          </cell>
          <cell r="I20">
            <v>2305</v>
          </cell>
          <cell r="J20">
            <v>4740</v>
          </cell>
          <cell r="K20">
            <v>1457.6666666666665</v>
          </cell>
          <cell r="L20">
            <v>1277.3333333333335</v>
          </cell>
          <cell r="M20">
            <v>1834.6666666666665</v>
          </cell>
          <cell r="N20">
            <v>1087</v>
          </cell>
          <cell r="O20">
            <v>1496</v>
          </cell>
          <cell r="P20">
            <v>1604.6666666666665</v>
          </cell>
          <cell r="Q20">
            <v>1468.6666666666665</v>
          </cell>
          <cell r="R20">
            <v>672</v>
          </cell>
          <cell r="S20">
            <v>742</v>
          </cell>
          <cell r="T20">
            <v>3713</v>
          </cell>
          <cell r="U20">
            <v>935</v>
          </cell>
          <cell r="V20">
            <v>872.3333333333333</v>
          </cell>
          <cell r="W20">
            <v>1524.6666666666667</v>
          </cell>
          <cell r="X20">
            <v>2099</v>
          </cell>
          <cell r="Y20">
            <v>1136.6666666666665</v>
          </cell>
          <cell r="Z20">
            <v>1262.3333333333335</v>
          </cell>
          <cell r="AA20">
            <v>1674</v>
          </cell>
          <cell r="AB20">
            <v>3101</v>
          </cell>
          <cell r="AC20">
            <v>2163.6666666666665</v>
          </cell>
          <cell r="AD20">
            <v>2190</v>
          </cell>
          <cell r="AE20">
            <v>1290.3333333333335</v>
          </cell>
          <cell r="AF20">
            <v>1265.3333333333335</v>
          </cell>
          <cell r="AG20">
            <v>2024</v>
          </cell>
          <cell r="AH20">
            <v>679.3333333333333</v>
          </cell>
          <cell r="AI20">
            <v>760.3333333333333</v>
          </cell>
          <cell r="AJ20">
            <v>760.3333333333333</v>
          </cell>
          <cell r="AK20">
            <v>994.6666666666667</v>
          </cell>
          <cell r="AL20">
            <v>1499.3333333333333</v>
          </cell>
          <cell r="AM20">
            <v>1278.6666666666667</v>
          </cell>
          <cell r="AN20">
            <v>531</v>
          </cell>
          <cell r="AO20">
            <v>1506.3333333333335</v>
          </cell>
          <cell r="AP20">
            <v>1409</v>
          </cell>
          <cell r="AQ20">
            <v>761.6666666666666</v>
          </cell>
          <cell r="AR20">
            <v>65</v>
          </cell>
          <cell r="AS20">
            <v>1877.6666666666665</v>
          </cell>
          <cell r="AT20">
            <v>2177.333333333333</v>
          </cell>
          <cell r="AU20">
            <v>1227.3333333333335</v>
          </cell>
          <cell r="AV20">
            <v>1379.3333333333335</v>
          </cell>
          <cell r="AW20">
            <v>2007.3333333333333</v>
          </cell>
          <cell r="AX20">
            <v>1742.3333333333335</v>
          </cell>
          <cell r="AY20">
            <v>1992</v>
          </cell>
          <cell r="AZ20">
            <v>2115</v>
          </cell>
          <cell r="BP20">
            <v>670</v>
          </cell>
        </row>
        <row r="21">
          <cell r="E21">
            <v>783</v>
          </cell>
          <cell r="F21">
            <v>596</v>
          </cell>
          <cell r="G21">
            <v>898</v>
          </cell>
          <cell r="H21">
            <v>883</v>
          </cell>
          <cell r="I21">
            <v>1647</v>
          </cell>
          <cell r="J21">
            <v>3124</v>
          </cell>
          <cell r="K21">
            <v>738</v>
          </cell>
          <cell r="L21">
            <v>600</v>
          </cell>
          <cell r="M21">
            <v>1267</v>
          </cell>
          <cell r="N21">
            <v>517</v>
          </cell>
          <cell r="O21">
            <v>820</v>
          </cell>
          <cell r="P21">
            <v>855</v>
          </cell>
          <cell r="Q21">
            <v>777</v>
          </cell>
          <cell r="R21">
            <v>672</v>
          </cell>
          <cell r="S21">
            <v>616</v>
          </cell>
          <cell r="T21">
            <v>1663</v>
          </cell>
          <cell r="U21">
            <v>550</v>
          </cell>
          <cell r="V21">
            <v>456</v>
          </cell>
          <cell r="W21">
            <v>1354</v>
          </cell>
          <cell r="X21">
            <v>1621</v>
          </cell>
          <cell r="Y21">
            <v>588</v>
          </cell>
          <cell r="Z21">
            <v>591</v>
          </cell>
          <cell r="AA21">
            <v>844</v>
          </cell>
          <cell r="AB21">
            <v>1937</v>
          </cell>
          <cell r="AC21">
            <v>1261</v>
          </cell>
          <cell r="AD21">
            <v>1103</v>
          </cell>
          <cell r="AE21">
            <v>702</v>
          </cell>
          <cell r="AF21">
            <v>702</v>
          </cell>
          <cell r="AG21">
            <v>1486</v>
          </cell>
          <cell r="AH21">
            <v>234</v>
          </cell>
          <cell r="AI21">
            <v>286</v>
          </cell>
          <cell r="AJ21">
            <v>286</v>
          </cell>
          <cell r="AK21">
            <v>660</v>
          </cell>
          <cell r="AL21">
            <v>1171</v>
          </cell>
          <cell r="AM21">
            <v>935</v>
          </cell>
          <cell r="AN21">
            <v>531</v>
          </cell>
          <cell r="AO21">
            <v>866</v>
          </cell>
          <cell r="AP21">
            <v>934</v>
          </cell>
          <cell r="AQ21">
            <v>591</v>
          </cell>
          <cell r="AR21">
            <v>65</v>
          </cell>
          <cell r="AS21">
            <v>1306</v>
          </cell>
          <cell r="AT21">
            <v>1041</v>
          </cell>
          <cell r="AU21">
            <v>622</v>
          </cell>
          <cell r="AV21">
            <v>619</v>
          </cell>
          <cell r="AW21">
            <v>744</v>
          </cell>
          <cell r="AX21">
            <v>1165</v>
          </cell>
          <cell r="AY21">
            <v>1287</v>
          </cell>
          <cell r="AZ21">
            <v>1084</v>
          </cell>
          <cell r="BP21">
            <v>569</v>
          </cell>
        </row>
        <row r="22">
          <cell r="E22">
            <v>2257</v>
          </cell>
          <cell r="F22">
            <v>1762</v>
          </cell>
          <cell r="G22">
            <v>3563</v>
          </cell>
          <cell r="H22">
            <v>1546</v>
          </cell>
          <cell r="I22">
            <v>1974</v>
          </cell>
          <cell r="J22">
            <v>4848</v>
          </cell>
          <cell r="K22">
            <v>2159</v>
          </cell>
          <cell r="L22">
            <v>2032</v>
          </cell>
          <cell r="M22">
            <v>1703</v>
          </cell>
          <cell r="N22">
            <v>1710</v>
          </cell>
          <cell r="O22">
            <v>2028</v>
          </cell>
          <cell r="P22">
            <v>2249</v>
          </cell>
          <cell r="Q22">
            <v>2075</v>
          </cell>
          <cell r="R22">
            <v>0</v>
          </cell>
          <cell r="S22">
            <v>378</v>
          </cell>
          <cell r="T22">
            <v>2050</v>
          </cell>
          <cell r="U22">
            <v>1155</v>
          </cell>
          <cell r="V22">
            <v>1249</v>
          </cell>
          <cell r="W22">
            <v>512</v>
          </cell>
          <cell r="X22">
            <v>1434</v>
          </cell>
          <cell r="Y22">
            <v>1646</v>
          </cell>
          <cell r="Z22">
            <v>2014</v>
          </cell>
          <cell r="AA22">
            <v>2490</v>
          </cell>
          <cell r="AB22">
            <v>3492</v>
          </cell>
          <cell r="AC22">
            <v>2708</v>
          </cell>
          <cell r="AD22">
            <v>3261</v>
          </cell>
          <cell r="AE22">
            <v>1765</v>
          </cell>
          <cell r="AF22">
            <v>1690</v>
          </cell>
          <cell r="AG22">
            <v>1614</v>
          </cell>
          <cell r="AH22">
            <v>1336</v>
          </cell>
          <cell r="AI22">
            <v>1423</v>
          </cell>
          <cell r="AJ22">
            <v>1423</v>
          </cell>
          <cell r="AK22">
            <v>1004</v>
          </cell>
          <cell r="AL22">
            <v>985</v>
          </cell>
          <cell r="AM22">
            <v>1031</v>
          </cell>
          <cell r="AN22">
            <v>0</v>
          </cell>
          <cell r="AO22">
            <v>1921</v>
          </cell>
          <cell r="AP22">
            <v>1425</v>
          </cell>
          <cell r="AQ22">
            <v>512</v>
          </cell>
          <cell r="AR22">
            <v>0</v>
          </cell>
          <cell r="AS22">
            <v>1715</v>
          </cell>
          <cell r="AT22">
            <v>3409</v>
          </cell>
          <cell r="AU22">
            <v>1816</v>
          </cell>
          <cell r="AV22">
            <v>2281</v>
          </cell>
          <cell r="AW22">
            <v>3790</v>
          </cell>
          <cell r="AX22">
            <v>1732</v>
          </cell>
          <cell r="AY22">
            <v>2115</v>
          </cell>
          <cell r="AZ22">
            <v>3093</v>
          </cell>
          <cell r="BP22">
            <v>303</v>
          </cell>
        </row>
        <row r="23">
          <cell r="E23">
            <v>294.3</v>
          </cell>
          <cell r="F23">
            <v>294.3</v>
          </cell>
          <cell r="G23">
            <v>305.3</v>
          </cell>
          <cell r="H23">
            <v>292.1</v>
          </cell>
          <cell r="I23">
            <v>327.4</v>
          </cell>
          <cell r="J23">
            <v>616</v>
          </cell>
          <cell r="K23">
            <v>325</v>
          </cell>
          <cell r="L23">
            <v>231</v>
          </cell>
          <cell r="M23">
            <v>248</v>
          </cell>
          <cell r="N23">
            <v>300.3</v>
          </cell>
          <cell r="O23">
            <v>215.1</v>
          </cell>
          <cell r="P23">
            <v>295</v>
          </cell>
          <cell r="Q23">
            <v>294.8</v>
          </cell>
          <cell r="R23">
            <v>268.4</v>
          </cell>
          <cell r="S23">
            <v>337.2</v>
          </cell>
          <cell r="T23">
            <v>441.1</v>
          </cell>
          <cell r="U23">
            <v>67</v>
          </cell>
          <cell r="V23">
            <v>66.9</v>
          </cell>
          <cell r="W23">
            <v>182.7</v>
          </cell>
          <cell r="X23">
            <v>687.3</v>
          </cell>
          <cell r="Y23">
            <v>295.9</v>
          </cell>
          <cell r="Z23">
            <v>386</v>
          </cell>
          <cell r="AA23">
            <v>265.1</v>
          </cell>
          <cell r="AB23">
            <v>524.3</v>
          </cell>
          <cell r="AC23">
            <v>326</v>
          </cell>
          <cell r="AD23">
            <v>297</v>
          </cell>
          <cell r="AE23">
            <v>286.3</v>
          </cell>
          <cell r="AF23">
            <v>286.6</v>
          </cell>
          <cell r="AG23">
            <v>462.2</v>
          </cell>
          <cell r="AH23">
            <v>60.3</v>
          </cell>
          <cell r="AI23">
            <v>60.3</v>
          </cell>
          <cell r="AJ23">
            <v>60.3</v>
          </cell>
          <cell r="AK23">
            <v>163.4</v>
          </cell>
          <cell r="AL23">
            <v>266.8</v>
          </cell>
          <cell r="AM23">
            <v>529</v>
          </cell>
          <cell r="AN23">
            <v>226.2</v>
          </cell>
          <cell r="AO23">
            <v>244.6</v>
          </cell>
          <cell r="AP23">
            <v>280</v>
          </cell>
          <cell r="AQ23">
            <v>40.3</v>
          </cell>
          <cell r="AR23">
            <v>0</v>
          </cell>
          <cell r="AS23">
            <v>384</v>
          </cell>
          <cell r="AT23">
            <v>367</v>
          </cell>
          <cell r="AU23">
            <v>443.2</v>
          </cell>
          <cell r="AV23">
            <v>231.6</v>
          </cell>
          <cell r="AW23">
            <v>304</v>
          </cell>
          <cell r="AX23">
            <v>524</v>
          </cell>
          <cell r="AY23">
            <v>380</v>
          </cell>
          <cell r="AZ23">
            <v>303.1</v>
          </cell>
          <cell r="BP23">
            <v>305.8</v>
          </cell>
        </row>
        <row r="25">
          <cell r="E25">
            <v>80</v>
          </cell>
          <cell r="F25">
            <v>80</v>
          </cell>
          <cell r="G25">
            <v>80</v>
          </cell>
          <cell r="H25">
            <v>80</v>
          </cell>
          <cell r="I25">
            <v>80</v>
          </cell>
          <cell r="J25">
            <v>157</v>
          </cell>
          <cell r="K25">
            <v>70</v>
          </cell>
          <cell r="L25">
            <v>58</v>
          </cell>
          <cell r="M25">
            <v>80</v>
          </cell>
          <cell r="N25">
            <v>80</v>
          </cell>
          <cell r="O25">
            <v>90</v>
          </cell>
          <cell r="P25">
            <v>60</v>
          </cell>
          <cell r="Q25">
            <v>80</v>
          </cell>
          <cell r="R25">
            <v>48</v>
          </cell>
          <cell r="S25">
            <v>48</v>
          </cell>
          <cell r="T25">
            <v>115</v>
          </cell>
          <cell r="U25">
            <v>16</v>
          </cell>
          <cell r="V25">
            <v>16</v>
          </cell>
          <cell r="W25">
            <v>18</v>
          </cell>
          <cell r="X25">
            <v>118</v>
          </cell>
          <cell r="Y25">
            <v>80</v>
          </cell>
          <cell r="Z25">
            <v>58</v>
          </cell>
          <cell r="AA25">
            <v>80</v>
          </cell>
          <cell r="AB25">
            <v>68</v>
          </cell>
          <cell r="AC25">
            <v>60</v>
          </cell>
          <cell r="AD25">
            <v>78</v>
          </cell>
          <cell r="AE25">
            <v>52</v>
          </cell>
          <cell r="AF25">
            <v>54</v>
          </cell>
          <cell r="AG25">
            <v>104</v>
          </cell>
          <cell r="AH25">
            <v>8</v>
          </cell>
          <cell r="AI25">
            <v>8</v>
          </cell>
          <cell r="AJ25">
            <v>8</v>
          </cell>
          <cell r="AK25">
            <v>20</v>
          </cell>
          <cell r="AL25">
            <v>66</v>
          </cell>
          <cell r="AM25">
            <v>104</v>
          </cell>
          <cell r="AN25">
            <v>30</v>
          </cell>
          <cell r="AO25">
            <v>79</v>
          </cell>
          <cell r="AP25">
            <v>31</v>
          </cell>
          <cell r="AQ25">
            <v>8</v>
          </cell>
          <cell r="AR25">
            <v>1</v>
          </cell>
          <cell r="AS25">
            <v>100</v>
          </cell>
          <cell r="AT25">
            <v>100</v>
          </cell>
          <cell r="AU25">
            <v>53</v>
          </cell>
          <cell r="AV25">
            <v>54</v>
          </cell>
          <cell r="AW25">
            <v>80</v>
          </cell>
          <cell r="AX25">
            <v>112</v>
          </cell>
          <cell r="AY25">
            <v>96</v>
          </cell>
          <cell r="AZ25">
            <v>60</v>
          </cell>
          <cell r="BP25">
            <v>79</v>
          </cell>
        </row>
        <row r="26">
          <cell r="E26">
            <v>173</v>
          </cell>
          <cell r="F26">
            <v>163</v>
          </cell>
          <cell r="G26">
            <v>179</v>
          </cell>
          <cell r="H26">
            <v>170</v>
          </cell>
          <cell r="I26">
            <v>177</v>
          </cell>
          <cell r="J26">
            <v>334</v>
          </cell>
          <cell r="K26">
            <v>190</v>
          </cell>
          <cell r="L26">
            <v>146</v>
          </cell>
          <cell r="M26">
            <v>164</v>
          </cell>
          <cell r="N26">
            <v>189</v>
          </cell>
          <cell r="O26">
            <v>227</v>
          </cell>
          <cell r="P26">
            <v>151</v>
          </cell>
          <cell r="Q26">
            <v>167</v>
          </cell>
          <cell r="R26">
            <v>93</v>
          </cell>
          <cell r="S26">
            <v>101</v>
          </cell>
          <cell r="T26">
            <v>255</v>
          </cell>
          <cell r="U26">
            <v>39</v>
          </cell>
          <cell r="V26">
            <v>71</v>
          </cell>
          <cell r="W26">
            <v>46</v>
          </cell>
          <cell r="X26">
            <v>224</v>
          </cell>
          <cell r="Y26">
            <v>181</v>
          </cell>
          <cell r="Z26">
            <v>127</v>
          </cell>
          <cell r="AA26">
            <v>158</v>
          </cell>
          <cell r="AB26">
            <v>198</v>
          </cell>
          <cell r="AC26">
            <v>153</v>
          </cell>
          <cell r="AD26">
            <v>171</v>
          </cell>
          <cell r="AE26">
            <v>102</v>
          </cell>
          <cell r="AF26">
            <v>96</v>
          </cell>
          <cell r="AG26">
            <v>190</v>
          </cell>
          <cell r="AH26">
            <v>29</v>
          </cell>
          <cell r="AI26">
            <v>30</v>
          </cell>
          <cell r="AJ26">
            <v>46</v>
          </cell>
          <cell r="AK26">
            <v>59</v>
          </cell>
          <cell r="AL26">
            <v>139</v>
          </cell>
          <cell r="AM26">
            <v>168</v>
          </cell>
          <cell r="AN26">
            <v>70</v>
          </cell>
          <cell r="AO26">
            <v>163</v>
          </cell>
          <cell r="AP26">
            <v>72</v>
          </cell>
          <cell r="AQ26">
            <v>33</v>
          </cell>
          <cell r="AS26">
            <v>171</v>
          </cell>
          <cell r="AT26">
            <v>164</v>
          </cell>
          <cell r="AU26">
            <v>102</v>
          </cell>
          <cell r="AV26">
            <v>101</v>
          </cell>
          <cell r="AW26">
            <v>168</v>
          </cell>
          <cell r="AX26">
            <v>201</v>
          </cell>
          <cell r="AY26">
            <v>180</v>
          </cell>
          <cell r="AZ26">
            <v>148</v>
          </cell>
          <cell r="BP26">
            <v>172</v>
          </cell>
        </row>
        <row r="42">
          <cell r="E42">
            <v>101194</v>
          </cell>
          <cell r="F42">
            <v>-74614</v>
          </cell>
          <cell r="G42">
            <v>37576</v>
          </cell>
          <cell r="H42">
            <v>82893</v>
          </cell>
          <cell r="I42">
            <v>-3044</v>
          </cell>
          <cell r="J42">
            <v>53503</v>
          </cell>
          <cell r="K42">
            <v>-219305</v>
          </cell>
          <cell r="L42">
            <v>69464</v>
          </cell>
          <cell r="M42">
            <v>32780</v>
          </cell>
          <cell r="N42">
            <v>-123006</v>
          </cell>
          <cell r="O42">
            <v>168537</v>
          </cell>
          <cell r="P42">
            <v>94447</v>
          </cell>
          <cell r="Q42">
            <v>13432</v>
          </cell>
          <cell r="R42">
            <v>-65601</v>
          </cell>
          <cell r="S42">
            <v>-20269</v>
          </cell>
          <cell r="T42">
            <v>226638</v>
          </cell>
          <cell r="U42">
            <v>-153044</v>
          </cell>
          <cell r="V42">
            <v>-121607</v>
          </cell>
          <cell r="W42">
            <v>-115612</v>
          </cell>
          <cell r="X42">
            <v>331767</v>
          </cell>
          <cell r="Y42">
            <v>173424</v>
          </cell>
          <cell r="Z42">
            <v>23152</v>
          </cell>
          <cell r="AA42">
            <v>106923</v>
          </cell>
          <cell r="AB42">
            <v>34158</v>
          </cell>
          <cell r="AC42">
            <v>-284915</v>
          </cell>
          <cell r="AD42">
            <v>23450</v>
          </cell>
          <cell r="AE42">
            <v>14439</v>
          </cell>
          <cell r="AF42">
            <v>6267</v>
          </cell>
          <cell r="AG42">
            <v>37281</v>
          </cell>
          <cell r="AH42">
            <v>-211197</v>
          </cell>
          <cell r="AI42">
            <v>-320116</v>
          </cell>
          <cell r="AJ42">
            <v>-259698</v>
          </cell>
          <cell r="AK42">
            <v>95471</v>
          </cell>
          <cell r="AL42">
            <v>-31864</v>
          </cell>
          <cell r="AM42">
            <v>-341673</v>
          </cell>
          <cell r="AN42">
            <v>31708</v>
          </cell>
          <cell r="AO42">
            <v>-436480</v>
          </cell>
          <cell r="AP42">
            <v>-233549</v>
          </cell>
          <cell r="AQ42">
            <v>-96020</v>
          </cell>
          <cell r="AS42">
            <v>73700</v>
          </cell>
          <cell r="AT42">
            <v>64275</v>
          </cell>
          <cell r="AU42">
            <v>-11240</v>
          </cell>
          <cell r="AV42">
            <v>263</v>
          </cell>
          <cell r="AW42">
            <v>-101070</v>
          </cell>
          <cell r="AX42">
            <v>389952</v>
          </cell>
          <cell r="AY42">
            <v>87717</v>
          </cell>
          <cell r="AZ42">
            <v>-63860</v>
          </cell>
          <cell r="BP42">
            <v>150001</v>
          </cell>
        </row>
        <row r="46">
          <cell r="E46">
            <v>2920</v>
          </cell>
          <cell r="F46">
            <v>2920</v>
          </cell>
          <cell r="G46">
            <v>2920</v>
          </cell>
          <cell r="H46">
            <v>2920</v>
          </cell>
          <cell r="I46">
            <v>2920</v>
          </cell>
          <cell r="J46">
            <v>2920</v>
          </cell>
          <cell r="K46">
            <v>2920</v>
          </cell>
          <cell r="L46">
            <v>2920</v>
          </cell>
          <cell r="M46">
            <v>2920</v>
          </cell>
          <cell r="N46">
            <v>2920</v>
          </cell>
          <cell r="O46">
            <v>2920</v>
          </cell>
          <cell r="P46">
            <v>2920</v>
          </cell>
          <cell r="Q46">
            <v>2920</v>
          </cell>
          <cell r="R46">
            <v>3358</v>
          </cell>
          <cell r="S46">
            <v>3358</v>
          </cell>
          <cell r="T46">
            <v>2920</v>
          </cell>
          <cell r="U46">
            <v>2920</v>
          </cell>
          <cell r="V46">
            <v>2920</v>
          </cell>
          <cell r="W46">
            <v>2920</v>
          </cell>
          <cell r="X46">
            <v>2920</v>
          </cell>
          <cell r="Y46">
            <v>2920</v>
          </cell>
          <cell r="Z46">
            <v>2920</v>
          </cell>
          <cell r="AA46">
            <v>2920</v>
          </cell>
          <cell r="AB46">
            <v>3358</v>
          </cell>
          <cell r="AC46">
            <v>2920</v>
          </cell>
          <cell r="AD46">
            <v>2920</v>
          </cell>
          <cell r="AE46">
            <v>3358</v>
          </cell>
          <cell r="AF46">
            <v>3358</v>
          </cell>
          <cell r="AG46">
            <v>3358</v>
          </cell>
          <cell r="AH46">
            <v>2920</v>
          </cell>
          <cell r="AI46">
            <v>2920</v>
          </cell>
          <cell r="AJ46">
            <v>2920</v>
          </cell>
          <cell r="AK46">
            <v>2920</v>
          </cell>
          <cell r="AL46">
            <v>2920</v>
          </cell>
          <cell r="AM46">
            <v>3358</v>
          </cell>
          <cell r="AN46">
            <v>2920</v>
          </cell>
          <cell r="AO46">
            <v>2920</v>
          </cell>
          <cell r="AP46">
            <v>2920</v>
          </cell>
          <cell r="AQ46">
            <v>2920</v>
          </cell>
          <cell r="AR46">
            <v>2920</v>
          </cell>
          <cell r="AS46">
            <v>2920</v>
          </cell>
          <cell r="AT46">
            <v>2920</v>
          </cell>
          <cell r="AU46">
            <v>3358</v>
          </cell>
          <cell r="AV46">
            <v>3358</v>
          </cell>
          <cell r="AW46">
            <v>2920</v>
          </cell>
          <cell r="AX46">
            <v>2920</v>
          </cell>
          <cell r="AY46">
            <v>2920</v>
          </cell>
          <cell r="AZ46">
            <v>2920</v>
          </cell>
          <cell r="BP46">
            <v>2920</v>
          </cell>
        </row>
        <row r="47">
          <cell r="E47">
            <v>0.5257990867579909</v>
          </cell>
          <cell r="F47">
            <v>0.40525114155251146</v>
          </cell>
          <cell r="G47">
            <v>0.7142694063926942</v>
          </cell>
          <cell r="H47">
            <v>0.47888127853881285</v>
          </cell>
          <cell r="I47">
            <v>0.7893835616438356</v>
          </cell>
          <cell r="J47">
            <v>1.6232876712328768</v>
          </cell>
          <cell r="K47">
            <v>0.4992009132420091</v>
          </cell>
          <cell r="L47">
            <v>0.4374429223744293</v>
          </cell>
          <cell r="M47">
            <v>0.6283105022831049</v>
          </cell>
          <cell r="N47">
            <v>0.37226027397260275</v>
          </cell>
          <cell r="O47">
            <v>0.5123287671232877</v>
          </cell>
          <cell r="P47">
            <v>0.5495433789954337</v>
          </cell>
          <cell r="Q47">
            <v>0.5029680365296804</v>
          </cell>
          <cell r="R47">
            <v>0.20011911852293032</v>
          </cell>
          <cell r="S47">
            <v>0.22096486003573557</v>
          </cell>
          <cell r="T47">
            <v>1.2715753424657534</v>
          </cell>
          <cell r="U47">
            <v>0.3202054794520548</v>
          </cell>
          <cell r="V47">
            <v>0.2987442922374429</v>
          </cell>
          <cell r="W47">
            <v>0.5221461187214612</v>
          </cell>
          <cell r="X47">
            <v>0.7188356164383561</v>
          </cell>
          <cell r="Y47">
            <v>0.38926940639269403</v>
          </cell>
          <cell r="Z47">
            <v>0.4323059360730594</v>
          </cell>
          <cell r="AA47">
            <v>0.5732876712328767</v>
          </cell>
          <cell r="AB47">
            <v>0.9234663490172722</v>
          </cell>
          <cell r="AC47">
            <v>0.7409817351598172</v>
          </cell>
          <cell r="AD47">
            <v>0.75</v>
          </cell>
          <cell r="AE47">
            <v>0.3842565018860433</v>
          </cell>
          <cell r="AF47">
            <v>0.3768115942028986</v>
          </cell>
          <cell r="AG47">
            <v>0.6027397260273972</v>
          </cell>
          <cell r="AH47">
            <v>0.232648401826484</v>
          </cell>
          <cell r="AI47">
            <v>0.26038812785388127</v>
          </cell>
          <cell r="AJ47">
            <v>0.26038812785388127</v>
          </cell>
          <cell r="AK47">
            <v>0.3406392694063927</v>
          </cell>
          <cell r="AL47">
            <v>0.5134703196347031</v>
          </cell>
          <cell r="AM47">
            <v>0.3807822116339091</v>
          </cell>
          <cell r="AN47">
            <v>0.18184931506849314</v>
          </cell>
          <cell r="AO47">
            <v>0.5158675799086758</v>
          </cell>
          <cell r="AP47">
            <v>0.48253424657534244</v>
          </cell>
          <cell r="AQ47">
            <v>0.2608447488584475</v>
          </cell>
          <cell r="AR47">
            <v>0.02226027397260274</v>
          </cell>
          <cell r="AS47">
            <v>0.6430365296803653</v>
          </cell>
          <cell r="AT47">
            <v>0.7456621004566208</v>
          </cell>
          <cell r="AU47">
            <v>0.3654953345245186</v>
          </cell>
          <cell r="AV47">
            <v>0.41076037323803855</v>
          </cell>
          <cell r="AW47">
            <v>0.6874429223744292</v>
          </cell>
          <cell r="AX47">
            <v>0.5966894977168951</v>
          </cell>
          <cell r="AY47">
            <v>0.6821917808219178</v>
          </cell>
          <cell r="AZ47">
            <v>0.7243150684931506</v>
          </cell>
          <cell r="BP47">
            <v>0.22945205479452055</v>
          </cell>
        </row>
        <row r="49">
          <cell r="E49">
            <v>1567.3971728679226</v>
          </cell>
          <cell r="F49">
            <v>1208.0460190362844</v>
          </cell>
          <cell r="G49">
            <v>2129.223645383108</v>
          </cell>
          <cell r="H49">
            <v>1427.5360703823137</v>
          </cell>
          <cell r="I49">
            <v>2353.137527221382</v>
          </cell>
          <cell r="J49">
            <v>4838.989969210131</v>
          </cell>
          <cell r="K49">
            <v>1488.1085186607525</v>
          </cell>
          <cell r="L49">
            <v>1304.0091112526877</v>
          </cell>
          <cell r="M49">
            <v>1872.9817714861147</v>
          </cell>
          <cell r="N49">
            <v>1109.7008642471333</v>
          </cell>
          <cell r="O49">
            <v>1527.242403784463</v>
          </cell>
          <cell r="P49">
            <v>1638.1784607438512</v>
          </cell>
          <cell r="Q49">
            <v>1499.3382422179914</v>
          </cell>
          <cell r="R49">
            <v>596.5513225663562</v>
          </cell>
          <cell r="S49">
            <v>658.6920853336851</v>
          </cell>
          <cell r="T49">
            <v>3790.5421425479353</v>
          </cell>
          <cell r="U49">
            <v>954.5265023652894</v>
          </cell>
          <cell r="V49">
            <v>890.5511075543538</v>
          </cell>
          <cell r="W49">
            <v>1556.5077439639335</v>
          </cell>
          <cell r="X49">
            <v>2142.8354315130937</v>
          </cell>
          <cell r="Y49">
            <v>1160.4047675813322</v>
          </cell>
          <cell r="Z49">
            <v>1288.6958518564531</v>
          </cell>
          <cell r="AA49">
            <v>1708.95974861978</v>
          </cell>
          <cell r="AB49">
            <v>2752.835790592665</v>
          </cell>
          <cell r="AC49">
            <v>2208.8525942435267</v>
          </cell>
          <cell r="AD49">
            <v>2235.73587185025</v>
          </cell>
          <cell r="AE49">
            <v>1145.4613936777605</v>
          </cell>
          <cell r="AF49">
            <v>1123.2682641180004</v>
          </cell>
          <cell r="AG49">
            <v>1796.7557691581912</v>
          </cell>
          <cell r="AH49">
            <v>693.520503322802</v>
          </cell>
          <cell r="AI49">
            <v>776.2121040624688</v>
          </cell>
          <cell r="AJ49">
            <v>776.2121040624688</v>
          </cell>
          <cell r="AK49">
            <v>1015.4392452969781</v>
          </cell>
          <cell r="AL49">
            <v>1530.6453503169594</v>
          </cell>
          <cell r="AM49">
            <v>1135.1045998832058</v>
          </cell>
          <cell r="AN49">
            <v>542.0893826267045</v>
          </cell>
          <cell r="AO49">
            <v>1537.7915380352024</v>
          </cell>
          <cell r="AP49">
            <v>1438.4254992863023</v>
          </cell>
          <cell r="AQ49">
            <v>777.5732826754676</v>
          </cell>
          <cell r="AR49">
            <v>66.35745738368321</v>
          </cell>
          <cell r="AS49">
            <v>1916.8797817553211</v>
          </cell>
          <cell r="AT49">
            <v>2222.8046750267627</v>
          </cell>
          <cell r="AU49">
            <v>1089.5347071871645</v>
          </cell>
          <cell r="AV49">
            <v>1224.4689349105072</v>
          </cell>
          <cell r="AW49">
            <v>2049.2544018694375</v>
          </cell>
          <cell r="AX49">
            <v>1778.7201525359606</v>
          </cell>
          <cell r="AY49">
            <v>2033.6008478199537</v>
          </cell>
          <cell r="AZ49">
            <v>2159.169574869077</v>
          </cell>
          <cell r="BP49">
            <v>683.9922530318116</v>
          </cell>
        </row>
        <row r="52">
          <cell r="R52">
            <v>115</v>
          </cell>
          <cell r="S52">
            <v>115</v>
          </cell>
          <cell r="AB52">
            <v>144</v>
          </cell>
          <cell r="AE52">
            <v>115</v>
          </cell>
          <cell r="AF52">
            <v>115</v>
          </cell>
          <cell r="AG52">
            <v>115</v>
          </cell>
          <cell r="AM52">
            <v>115</v>
          </cell>
          <cell r="AU52">
            <v>115</v>
          </cell>
          <cell r="AV52">
            <v>115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0.41739130434782606</v>
          </cell>
          <cell r="S53">
            <v>0.41739130434782606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0.4722222222222222</v>
          </cell>
          <cell r="AC53">
            <v>0</v>
          </cell>
          <cell r="AD53">
            <v>0</v>
          </cell>
          <cell r="AE53">
            <v>0.45217391304347826</v>
          </cell>
          <cell r="AF53">
            <v>0.46956521739130436</v>
          </cell>
          <cell r="AG53">
            <v>0.9043478260869565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0.9043478260869565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0.4608695652173913</v>
          </cell>
          <cell r="AV53">
            <v>0.46956521739130436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P53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1271.9683133942399</v>
          </cell>
          <cell r="S55">
            <v>1271.9683133942399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1439.061373082025</v>
          </cell>
          <cell r="AC55">
            <v>0</v>
          </cell>
          <cell r="AD55">
            <v>0</v>
          </cell>
          <cell r="AE55">
            <v>1377.9656728437599</v>
          </cell>
          <cell r="AF55">
            <v>1430.9643525685203</v>
          </cell>
          <cell r="AG55">
            <v>2755.9313456875198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2755.9313456875198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1404.46501270614</v>
          </cell>
          <cell r="AV55">
            <v>1430.9643525685203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P55">
            <v>0</v>
          </cell>
        </row>
        <row r="57">
          <cell r="E57">
            <v>790</v>
          </cell>
          <cell r="F57">
            <v>790</v>
          </cell>
          <cell r="G57">
            <v>790</v>
          </cell>
          <cell r="H57">
            <v>790</v>
          </cell>
          <cell r="I57">
            <v>790</v>
          </cell>
          <cell r="J57">
            <v>790</v>
          </cell>
          <cell r="K57">
            <v>790</v>
          </cell>
          <cell r="L57">
            <v>790</v>
          </cell>
          <cell r="M57">
            <v>790</v>
          </cell>
          <cell r="N57">
            <v>790</v>
          </cell>
          <cell r="O57">
            <v>790</v>
          </cell>
          <cell r="P57">
            <v>790</v>
          </cell>
          <cell r="Q57">
            <v>790</v>
          </cell>
          <cell r="R57">
            <v>820</v>
          </cell>
          <cell r="S57">
            <v>820</v>
          </cell>
          <cell r="T57">
            <v>790</v>
          </cell>
          <cell r="U57">
            <v>790</v>
          </cell>
          <cell r="V57">
            <v>790</v>
          </cell>
          <cell r="W57">
            <v>790</v>
          </cell>
          <cell r="X57">
            <v>790</v>
          </cell>
          <cell r="Y57">
            <v>790</v>
          </cell>
          <cell r="Z57">
            <v>790</v>
          </cell>
          <cell r="AA57">
            <v>790</v>
          </cell>
          <cell r="AB57">
            <v>820</v>
          </cell>
          <cell r="AC57">
            <v>790</v>
          </cell>
          <cell r="AD57">
            <v>790</v>
          </cell>
          <cell r="AE57">
            <v>820</v>
          </cell>
          <cell r="AF57">
            <v>820</v>
          </cell>
          <cell r="AG57">
            <v>820</v>
          </cell>
          <cell r="AH57">
            <v>790</v>
          </cell>
          <cell r="AI57">
            <v>790</v>
          </cell>
          <cell r="AJ57">
            <v>790</v>
          </cell>
          <cell r="AK57">
            <v>790</v>
          </cell>
          <cell r="AL57">
            <v>790</v>
          </cell>
          <cell r="AM57">
            <v>820</v>
          </cell>
          <cell r="AN57">
            <v>790</v>
          </cell>
          <cell r="AO57">
            <v>790</v>
          </cell>
          <cell r="AP57">
            <v>790</v>
          </cell>
          <cell r="AQ57">
            <v>790</v>
          </cell>
          <cell r="AR57">
            <v>790</v>
          </cell>
          <cell r="AS57">
            <v>790</v>
          </cell>
          <cell r="AT57">
            <v>790</v>
          </cell>
          <cell r="AU57">
            <v>820</v>
          </cell>
          <cell r="AV57">
            <v>820</v>
          </cell>
          <cell r="AW57">
            <v>790</v>
          </cell>
          <cell r="AX57">
            <v>790</v>
          </cell>
          <cell r="AY57">
            <v>790</v>
          </cell>
          <cell r="AZ57">
            <v>790</v>
          </cell>
          <cell r="BP57">
            <v>790</v>
          </cell>
        </row>
        <row r="58">
          <cell r="X58">
            <v>0.12</v>
          </cell>
          <cell r="AG58">
            <v>0</v>
          </cell>
          <cell r="AM58">
            <v>0.36</v>
          </cell>
          <cell r="AP58">
            <v>0</v>
          </cell>
          <cell r="AX58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522.4155572869199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1567.2466718607598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P60">
            <v>0</v>
          </cell>
        </row>
        <row r="71">
          <cell r="E71">
            <v>80</v>
          </cell>
          <cell r="F71">
            <v>80</v>
          </cell>
          <cell r="G71">
            <v>80</v>
          </cell>
          <cell r="H71">
            <v>80</v>
          </cell>
          <cell r="I71">
            <v>80</v>
          </cell>
          <cell r="J71">
            <v>157</v>
          </cell>
          <cell r="K71">
            <v>70</v>
          </cell>
          <cell r="L71">
            <v>58</v>
          </cell>
          <cell r="M71">
            <v>80</v>
          </cell>
          <cell r="N71">
            <v>80</v>
          </cell>
          <cell r="O71">
            <v>90</v>
          </cell>
          <cell r="P71">
            <v>60</v>
          </cell>
          <cell r="Q71">
            <v>80</v>
          </cell>
          <cell r="R71">
            <v>48</v>
          </cell>
          <cell r="S71">
            <v>48</v>
          </cell>
          <cell r="T71">
            <v>115</v>
          </cell>
          <cell r="U71">
            <v>16</v>
          </cell>
          <cell r="V71">
            <v>16</v>
          </cell>
          <cell r="W71">
            <v>18</v>
          </cell>
          <cell r="X71">
            <v>118</v>
          </cell>
          <cell r="Y71">
            <v>80</v>
          </cell>
          <cell r="Z71">
            <v>58</v>
          </cell>
          <cell r="AA71">
            <v>80</v>
          </cell>
          <cell r="AB71">
            <v>68</v>
          </cell>
          <cell r="AC71">
            <v>60</v>
          </cell>
          <cell r="AD71">
            <v>78</v>
          </cell>
          <cell r="AE71">
            <v>52</v>
          </cell>
          <cell r="AF71">
            <v>54</v>
          </cell>
          <cell r="AG71">
            <v>104</v>
          </cell>
          <cell r="AH71">
            <v>8</v>
          </cell>
          <cell r="AI71">
            <v>8</v>
          </cell>
          <cell r="AJ71">
            <v>8</v>
          </cell>
          <cell r="AK71">
            <v>20</v>
          </cell>
          <cell r="AL71">
            <v>66</v>
          </cell>
          <cell r="AM71">
            <v>104</v>
          </cell>
          <cell r="AN71">
            <v>30</v>
          </cell>
          <cell r="AO71">
            <v>79</v>
          </cell>
          <cell r="AP71">
            <v>31</v>
          </cell>
          <cell r="AQ71">
            <v>8</v>
          </cell>
          <cell r="AR71">
            <v>1</v>
          </cell>
          <cell r="AS71">
            <v>100</v>
          </cell>
          <cell r="AT71">
            <v>100</v>
          </cell>
          <cell r="AU71">
            <v>53</v>
          </cell>
          <cell r="AV71">
            <v>54</v>
          </cell>
          <cell r="AW71">
            <v>80</v>
          </cell>
          <cell r="AX71">
            <v>112</v>
          </cell>
          <cell r="AY71">
            <v>96</v>
          </cell>
          <cell r="AZ71">
            <v>60</v>
          </cell>
          <cell r="BP71">
            <v>79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80</v>
          </cell>
          <cell r="N75">
            <v>80</v>
          </cell>
          <cell r="O75">
            <v>90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16</v>
          </cell>
          <cell r="V75">
            <v>16</v>
          </cell>
          <cell r="W75">
            <v>18</v>
          </cell>
          <cell r="X75">
            <v>118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66</v>
          </cell>
          <cell r="AM75">
            <v>0</v>
          </cell>
          <cell r="AN75">
            <v>30</v>
          </cell>
          <cell r="AO75">
            <v>79</v>
          </cell>
          <cell r="AP75">
            <v>31</v>
          </cell>
          <cell r="AQ75">
            <v>8</v>
          </cell>
          <cell r="AR75">
            <v>1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P75">
            <v>0</v>
          </cell>
        </row>
        <row r="77">
          <cell r="E77">
            <v>871.9</v>
          </cell>
          <cell r="F77">
            <v>875.4</v>
          </cell>
          <cell r="G77">
            <v>873.8</v>
          </cell>
          <cell r="H77">
            <v>875.2</v>
          </cell>
          <cell r="I77">
            <v>879</v>
          </cell>
          <cell r="J77">
            <v>1741</v>
          </cell>
          <cell r="K77">
            <v>941.2</v>
          </cell>
          <cell r="L77">
            <v>644.4</v>
          </cell>
          <cell r="M77">
            <v>883.7</v>
          </cell>
          <cell r="N77">
            <v>748.7</v>
          </cell>
          <cell r="O77">
            <v>1105.8</v>
          </cell>
          <cell r="P77">
            <v>693</v>
          </cell>
          <cell r="Q77">
            <v>880.9</v>
          </cell>
          <cell r="R77">
            <v>30</v>
          </cell>
          <cell r="S77">
            <v>353.8</v>
          </cell>
          <cell r="T77">
            <v>1283.6</v>
          </cell>
          <cell r="U77">
            <v>0</v>
          </cell>
          <cell r="V77">
            <v>0</v>
          </cell>
          <cell r="W77">
            <v>557</v>
          </cell>
          <cell r="X77">
            <v>162.9</v>
          </cell>
          <cell r="Y77">
            <v>876</v>
          </cell>
          <cell r="Z77">
            <v>786.1</v>
          </cell>
          <cell r="AA77">
            <v>25</v>
          </cell>
          <cell r="AB77">
            <v>846.8</v>
          </cell>
          <cell r="AC77">
            <v>543</v>
          </cell>
          <cell r="AD77">
            <v>877.6</v>
          </cell>
          <cell r="AE77">
            <v>270.6</v>
          </cell>
          <cell r="AF77">
            <v>270.6</v>
          </cell>
          <cell r="AG77">
            <v>803</v>
          </cell>
          <cell r="AH77">
            <v>0</v>
          </cell>
          <cell r="AI77">
            <v>0</v>
          </cell>
          <cell r="AJ77">
            <v>0</v>
          </cell>
          <cell r="AK77">
            <v>10</v>
          </cell>
          <cell r="AL77">
            <v>679.8</v>
          </cell>
          <cell r="AM77">
            <v>671.4</v>
          </cell>
          <cell r="AN77">
            <v>888.7</v>
          </cell>
          <cell r="AO77">
            <v>87.4</v>
          </cell>
          <cell r="AP77">
            <v>665.3</v>
          </cell>
          <cell r="AQ77">
            <v>0</v>
          </cell>
          <cell r="AR77">
            <v>103</v>
          </cell>
          <cell r="AS77">
            <v>855.3</v>
          </cell>
          <cell r="AT77">
            <v>861.1</v>
          </cell>
          <cell r="AU77">
            <v>81.6</v>
          </cell>
          <cell r="AV77">
            <v>90.6</v>
          </cell>
          <cell r="AW77">
            <v>743.8</v>
          </cell>
          <cell r="AX77">
            <v>1236.5</v>
          </cell>
          <cell r="AY77">
            <v>613.2</v>
          </cell>
          <cell r="AZ77">
            <v>679.8</v>
          </cell>
          <cell r="BP77">
            <v>876.6</v>
          </cell>
        </row>
        <row r="92">
          <cell r="E92">
            <v>6.744000000000001</v>
          </cell>
          <cell r="F92">
            <v>6.744000000000001</v>
          </cell>
          <cell r="G92">
            <v>6.8100000000000005</v>
          </cell>
          <cell r="H92">
            <v>7.2540000000000004</v>
          </cell>
          <cell r="I92">
            <v>13.686</v>
          </cell>
          <cell r="J92">
            <v>13.572</v>
          </cell>
          <cell r="K92">
            <v>5.814</v>
          </cell>
          <cell r="L92">
            <v>5.022</v>
          </cell>
          <cell r="M92">
            <v>6.888</v>
          </cell>
          <cell r="N92">
            <v>7.3020000000000005</v>
          </cell>
          <cell r="O92">
            <v>8.628</v>
          </cell>
          <cell r="P92">
            <v>4.5798</v>
          </cell>
          <cell r="Q92">
            <v>6.9239999999999995</v>
          </cell>
          <cell r="R92">
            <v>2.622</v>
          </cell>
          <cell r="S92">
            <v>4.926</v>
          </cell>
          <cell r="T92">
            <v>7.800000000000001</v>
          </cell>
          <cell r="U92">
            <v>3.66</v>
          </cell>
          <cell r="V92">
            <v>3.5759999999999996</v>
          </cell>
          <cell r="W92">
            <v>4.2216000000000005</v>
          </cell>
          <cell r="X92">
            <v>12.21</v>
          </cell>
          <cell r="Y92">
            <v>6.834</v>
          </cell>
          <cell r="Z92">
            <v>5.192399999999999</v>
          </cell>
          <cell r="AA92">
            <v>6.918</v>
          </cell>
          <cell r="AB92">
            <v>8.399999999999999</v>
          </cell>
          <cell r="AC92">
            <v>4.4879999999999995</v>
          </cell>
          <cell r="AD92">
            <v>6.8100000000000005</v>
          </cell>
          <cell r="AE92">
            <v>2.3760000000000003</v>
          </cell>
          <cell r="AF92">
            <v>2.382</v>
          </cell>
          <cell r="AG92">
            <v>6.66</v>
          </cell>
          <cell r="AH92">
            <v>2.67</v>
          </cell>
          <cell r="AI92">
            <v>2.67</v>
          </cell>
          <cell r="AJ92">
            <v>2.67</v>
          </cell>
          <cell r="AK92">
            <v>7.5084</v>
          </cell>
          <cell r="AL92">
            <v>7.207800000000001</v>
          </cell>
          <cell r="AM92">
            <v>6.226800000000001</v>
          </cell>
          <cell r="AN92">
            <v>5.3778</v>
          </cell>
          <cell r="AO92">
            <v>10.580400000000001</v>
          </cell>
          <cell r="AP92">
            <v>5.586</v>
          </cell>
          <cell r="AQ92">
            <v>2.0652</v>
          </cell>
          <cell r="AS92">
            <v>7.764</v>
          </cell>
          <cell r="AT92">
            <v>7.782</v>
          </cell>
          <cell r="AU92">
            <v>2.382</v>
          </cell>
          <cell r="AV92">
            <v>2.382</v>
          </cell>
          <cell r="AW92">
            <v>6.8999999999999995</v>
          </cell>
          <cell r="AX92">
            <v>13.200000000000001</v>
          </cell>
          <cell r="AY92">
            <v>7.800000000000001</v>
          </cell>
          <cell r="AZ92">
            <v>4.4879999999999995</v>
          </cell>
          <cell r="BP92">
            <v>6.84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P94">
            <v>0</v>
          </cell>
        </row>
        <row r="96">
          <cell r="E96">
            <v>16253.70677966102</v>
          </cell>
          <cell r="F96">
            <v>16253.70677966102</v>
          </cell>
          <cell r="G96">
            <v>16412.773305084746</v>
          </cell>
          <cell r="H96">
            <v>17482.857203389834</v>
          </cell>
          <cell r="I96">
            <v>32984.61313559322</v>
          </cell>
          <cell r="J96">
            <v>32709.861864406783</v>
          </cell>
          <cell r="K96">
            <v>14012.314830508476</v>
          </cell>
          <cell r="L96">
            <v>12103.516525423729</v>
          </cell>
          <cell r="M96">
            <v>16600.761016949153</v>
          </cell>
          <cell r="N96">
            <v>17598.541949152543</v>
          </cell>
          <cell r="O96">
            <v>20794.333050847457</v>
          </cell>
          <cell r="P96">
            <v>11037.770805084747</v>
          </cell>
          <cell r="Q96">
            <v>16687.524576271186</v>
          </cell>
          <cell r="R96">
            <v>631.909406779661</v>
          </cell>
          <cell r="S96">
            <v>1187.1799152542371</v>
          </cell>
          <cell r="T96">
            <v>18798.771186440677</v>
          </cell>
          <cell r="U96">
            <v>8820.961864406781</v>
          </cell>
          <cell r="V96">
            <v>8618.513559322035</v>
          </cell>
          <cell r="W96">
            <v>10174.47338983051</v>
          </cell>
          <cell r="X96">
            <v>29427.307203389835</v>
          </cell>
          <cell r="Y96">
            <v>16470.615677966103</v>
          </cell>
          <cell r="Z96">
            <v>1251.38306779661</v>
          </cell>
          <cell r="AA96">
            <v>16673.06398305085</v>
          </cell>
          <cell r="AB96">
            <v>2024.4237288135591</v>
          </cell>
          <cell r="AC96">
            <v>10816.52372881356</v>
          </cell>
          <cell r="AD96">
            <v>16412.773305084746</v>
          </cell>
          <cell r="AE96">
            <v>572.6227118644068</v>
          </cell>
          <cell r="AF96">
            <v>574.0687288135593</v>
          </cell>
          <cell r="AG96">
            <v>1605.0788135593223</v>
          </cell>
          <cell r="AH96">
            <v>6434.963983050848</v>
          </cell>
          <cell r="AI96">
            <v>6434.963983050848</v>
          </cell>
          <cell r="AJ96">
            <v>6434.963983050848</v>
          </cell>
          <cell r="AK96">
            <v>18095.986355932208</v>
          </cell>
          <cell r="AL96">
            <v>17371.510635593222</v>
          </cell>
          <cell r="AM96">
            <v>1500.6763898305087</v>
          </cell>
          <cell r="AN96">
            <v>12961.029703389831</v>
          </cell>
          <cell r="AO96">
            <v>25499.810084745764</v>
          </cell>
          <cell r="AP96">
            <v>13462.812288135594</v>
          </cell>
          <cell r="AQ96">
            <v>4977.336186440678</v>
          </cell>
          <cell r="AS96">
            <v>18712.007627118648</v>
          </cell>
          <cell r="AT96">
            <v>18755.38940677966</v>
          </cell>
          <cell r="AU96">
            <v>574.0687288135593</v>
          </cell>
          <cell r="AV96">
            <v>574.0687288135593</v>
          </cell>
          <cell r="AW96">
            <v>16629.682203389828</v>
          </cell>
          <cell r="AX96">
            <v>31813.305084745767</v>
          </cell>
          <cell r="AY96">
            <v>1879.8220338983053</v>
          </cell>
          <cell r="AZ96">
            <v>10816.52372881356</v>
          </cell>
          <cell r="BP96">
            <v>16485.07627118644</v>
          </cell>
        </row>
        <row r="111">
          <cell r="E111">
            <v>44.31461730443755</v>
          </cell>
          <cell r="F111">
            <v>44.5088858217827</v>
          </cell>
          <cell r="G111">
            <v>44.58332135733947</v>
          </cell>
          <cell r="H111">
            <v>45.18242371041645</v>
          </cell>
          <cell r="I111">
            <v>53.94038882427349</v>
          </cell>
          <cell r="J111">
            <v>85.0105811952954</v>
          </cell>
          <cell r="K111">
            <v>39.901318546162884</v>
          </cell>
          <cell r="L111">
            <v>31.50713018276143</v>
          </cell>
          <cell r="M111">
            <v>38.18711901008496</v>
          </cell>
          <cell r="N111">
            <v>41.207575989161796</v>
          </cell>
          <cell r="O111">
            <v>53.908732690585</v>
          </cell>
          <cell r="P111">
            <v>31.939565990123867</v>
          </cell>
          <cell r="Q111">
            <v>42.711812298388836</v>
          </cell>
          <cell r="R111">
            <v>23.470622897896504</v>
          </cell>
          <cell r="S111">
            <v>27.77729267833502</v>
          </cell>
          <cell r="T111">
            <v>59.37096243664878</v>
          </cell>
          <cell r="U111">
            <v>11.266433051987033</v>
          </cell>
          <cell r="V111">
            <v>11.029475218671973</v>
          </cell>
          <cell r="W111">
            <v>15.825661593301334</v>
          </cell>
          <cell r="X111">
            <v>70.59654897272591</v>
          </cell>
          <cell r="Y111">
            <v>42.80448931920158</v>
          </cell>
          <cell r="Z111">
            <v>36.25062498902979</v>
          </cell>
          <cell r="AA111">
            <v>38.382896450252574</v>
          </cell>
          <cell r="AB111">
            <v>59.40518226504482</v>
          </cell>
          <cell r="AC111">
            <v>31.673761131063113</v>
          </cell>
          <cell r="AD111">
            <v>43.82682834777779</v>
          </cell>
          <cell r="AE111">
            <v>22.462065692125517</v>
          </cell>
          <cell r="AF111">
            <v>23.84522488410601</v>
          </cell>
          <cell r="AG111">
            <v>52.20493907695342</v>
          </cell>
          <cell r="AH111">
            <v>7.603689172114322</v>
          </cell>
          <cell r="AI111">
            <v>7.934654863797561</v>
          </cell>
          <cell r="AJ111">
            <v>7.963857718946082</v>
          </cell>
          <cell r="AK111">
            <v>25.60149240524179</v>
          </cell>
          <cell r="AL111">
            <v>33.86858540053705</v>
          </cell>
          <cell r="AM111">
            <v>42.294539191166464</v>
          </cell>
          <cell r="AN111">
            <v>23.12486922355235</v>
          </cell>
          <cell r="AO111">
            <v>42.69541047546397</v>
          </cell>
          <cell r="AP111">
            <v>23.981080864059983</v>
          </cell>
          <cell r="AQ111">
            <v>6.835421606158399</v>
          </cell>
          <cell r="AR111">
            <v>2.4150007437103578</v>
          </cell>
          <cell r="AS111">
            <v>41.08059947619205</v>
          </cell>
          <cell r="AT111">
            <v>40.92884342806625</v>
          </cell>
          <cell r="AU111">
            <v>22.21959928083833</v>
          </cell>
          <cell r="AV111">
            <v>22.78835965015953</v>
          </cell>
          <cell r="AW111">
            <v>42.798269350062434</v>
          </cell>
          <cell r="AX111">
            <v>60.574278685141685</v>
          </cell>
          <cell r="AY111">
            <v>45.46901277380283</v>
          </cell>
          <cell r="AZ111">
            <v>31.182875042137972</v>
          </cell>
          <cell r="BP111">
            <v>42.29991545661263</v>
          </cell>
        </row>
        <row r="113">
          <cell r="E113">
            <v>113.07836529906768</v>
          </cell>
          <cell r="F113">
            <v>113.57408359038337</v>
          </cell>
          <cell r="G113">
            <v>113.76402201686456</v>
          </cell>
          <cell r="H113">
            <v>115.29276171616885</v>
          </cell>
          <cell r="I113">
            <v>137.64061077052693</v>
          </cell>
          <cell r="J113">
            <v>216.92295092267588</v>
          </cell>
          <cell r="K113">
            <v>101.81687553523463</v>
          </cell>
          <cell r="L113">
            <v>80.3972818236391</v>
          </cell>
          <cell r="M113">
            <v>97.44272332255827</v>
          </cell>
          <cell r="N113">
            <v>105.15007494660055</v>
          </cell>
          <cell r="O113">
            <v>137.55983327391468</v>
          </cell>
          <cell r="P113">
            <v>81.50073565372398</v>
          </cell>
          <cell r="Q113">
            <v>108.98846040985184</v>
          </cell>
          <cell r="R113">
            <v>59.89038902473468</v>
          </cell>
          <cell r="S113">
            <v>70.87979180597264</v>
          </cell>
          <cell r="T113">
            <v>151.4978981415308</v>
          </cell>
          <cell r="U113">
            <v>28.74874950443284</v>
          </cell>
          <cell r="V113">
            <v>28.14410015697266</v>
          </cell>
          <cell r="W113">
            <v>40.382610786250765</v>
          </cell>
          <cell r="X113">
            <v>180.14241889418358</v>
          </cell>
          <cell r="Y113">
            <v>109.22494594559046</v>
          </cell>
          <cell r="Z113">
            <v>92.50133847863655</v>
          </cell>
          <cell r="AA113">
            <v>97.94229195799298</v>
          </cell>
          <cell r="AB113">
            <v>151.58521746168327</v>
          </cell>
          <cell r="AC113">
            <v>80.82247685833255</v>
          </cell>
          <cell r="AD113">
            <v>111.8336658932015</v>
          </cell>
          <cell r="AE113">
            <v>57.316836389591906</v>
          </cell>
          <cell r="AF113">
            <v>60.84626730632628</v>
          </cell>
          <cell r="AG113">
            <v>133.2122340311439</v>
          </cell>
          <cell r="AH113">
            <v>19.402463433635692</v>
          </cell>
          <cell r="AI113">
            <v>20.246994237738306</v>
          </cell>
          <cell r="AJ113">
            <v>20.321511661629707</v>
          </cell>
          <cell r="AK113">
            <v>65.32776511445455</v>
          </cell>
          <cell r="AL113">
            <v>86.42304740610032</v>
          </cell>
          <cell r="AM113">
            <v>107.92369750049811</v>
          </cell>
          <cell r="AN113">
            <v>59.0081234728878</v>
          </cell>
          <cell r="AO113">
            <v>108.9466075983624</v>
          </cell>
          <cell r="AP113">
            <v>61.192933329046504</v>
          </cell>
          <cell r="AQ113">
            <v>17.442061973463545</v>
          </cell>
          <cell r="AR113">
            <v>6.162398614857362</v>
          </cell>
          <cell r="AS113">
            <v>104.82606681133097</v>
          </cell>
          <cell r="AT113">
            <v>104.43882831328821</v>
          </cell>
          <cell r="AU113">
            <v>56.69813070970465</v>
          </cell>
          <cell r="AV113">
            <v>58.149446251208715</v>
          </cell>
          <cell r="AW113">
            <v>109.20907434418109</v>
          </cell>
          <cell r="AX113">
            <v>154.56842074996501</v>
          </cell>
          <cell r="AY113">
            <v>116.02405592046468</v>
          </cell>
          <cell r="AZ113">
            <v>79.56987444720558</v>
          </cell>
          <cell r="BP113">
            <v>107.93741620879453</v>
          </cell>
        </row>
        <row r="116">
          <cell r="E116">
            <v>87.4512</v>
          </cell>
          <cell r="F116">
            <v>87.6192</v>
          </cell>
          <cell r="G116">
            <v>87.54239999999999</v>
          </cell>
          <cell r="H116">
            <v>87.6096</v>
          </cell>
          <cell r="I116">
            <v>87.792</v>
          </cell>
          <cell r="J116">
            <v>174.76800000000003</v>
          </cell>
          <cell r="K116">
            <v>90.7776</v>
          </cell>
          <cell r="L116">
            <v>71.13119999999999</v>
          </cell>
          <cell r="M116">
            <v>88.0176</v>
          </cell>
          <cell r="N116">
            <v>83.8224</v>
          </cell>
          <cell r="O116">
            <v>109.4784</v>
          </cell>
          <cell r="P116">
            <v>78.88560000000001</v>
          </cell>
          <cell r="Q116">
            <v>87.8832</v>
          </cell>
          <cell r="R116">
            <v>43.9848</v>
          </cell>
          <cell r="S116">
            <v>57.372</v>
          </cell>
          <cell r="T116">
            <v>142.01999999999998</v>
          </cell>
          <cell r="U116">
            <v>40.416</v>
          </cell>
          <cell r="V116">
            <v>40.9296</v>
          </cell>
          <cell r="W116">
            <v>59.5416</v>
          </cell>
          <cell r="X116">
            <v>121.00559999999999</v>
          </cell>
          <cell r="Y116">
            <v>87.648</v>
          </cell>
          <cell r="Z116">
            <v>111.6528</v>
          </cell>
          <cell r="AA116">
            <v>67.4976</v>
          </cell>
          <cell r="AB116">
            <v>77.6544</v>
          </cell>
          <cell r="AC116">
            <v>72.4416</v>
          </cell>
          <cell r="AD116">
            <v>87.7248</v>
          </cell>
          <cell r="AE116">
            <v>49.7064</v>
          </cell>
          <cell r="AF116">
            <v>49.7304</v>
          </cell>
          <cell r="AG116">
            <v>106.0056</v>
          </cell>
          <cell r="AH116">
            <v>36.528</v>
          </cell>
          <cell r="AI116">
            <v>36.528</v>
          </cell>
          <cell r="AJ116">
            <v>36.528</v>
          </cell>
          <cell r="AK116">
            <v>36.120000000000005</v>
          </cell>
          <cell r="AL116">
            <v>78.2304</v>
          </cell>
          <cell r="AM116">
            <v>75.6672</v>
          </cell>
          <cell r="AN116">
            <v>79.61760000000001</v>
          </cell>
          <cell r="AO116">
            <v>49.7952</v>
          </cell>
          <cell r="AP116">
            <v>73.2144</v>
          </cell>
          <cell r="AQ116">
            <v>38.215199999999996</v>
          </cell>
          <cell r="AR116">
            <v>32.1</v>
          </cell>
          <cell r="AS116">
            <v>92.0544</v>
          </cell>
          <cell r="AT116">
            <v>92.33279999999999</v>
          </cell>
          <cell r="AU116">
            <v>44.8152</v>
          </cell>
          <cell r="AV116">
            <v>44.9424</v>
          </cell>
          <cell r="AW116">
            <v>84.6216</v>
          </cell>
          <cell r="AX116">
            <v>129.25439999999998</v>
          </cell>
          <cell r="AY116">
            <v>89.8512</v>
          </cell>
          <cell r="AZ116">
            <v>78.2304</v>
          </cell>
          <cell r="BP116">
            <v>87.67680000000001</v>
          </cell>
        </row>
        <row r="118">
          <cell r="E118">
            <v>223.15071958099907</v>
          </cell>
          <cell r="F118">
            <v>223.57940804827692</v>
          </cell>
          <cell r="G118">
            <v>223.38343617752122</v>
          </cell>
          <cell r="H118">
            <v>223.55491156443247</v>
          </cell>
          <cell r="I118">
            <v>224.02034475747698</v>
          </cell>
          <cell r="J118">
            <v>445.95848838817585</v>
          </cell>
          <cell r="K118">
            <v>231.6387512331003</v>
          </cell>
          <cell r="L118">
            <v>181.50669704543745</v>
          </cell>
          <cell r="M118">
            <v>224.59601212782144</v>
          </cell>
          <cell r="N118">
            <v>213.8910486877977</v>
          </cell>
          <cell r="O118">
            <v>279.35790176208496</v>
          </cell>
          <cell r="P118">
            <v>201.29373187079034</v>
          </cell>
          <cell r="Q118">
            <v>224.25306135399921</v>
          </cell>
          <cell r="R118">
            <v>112.23676485429961</v>
          </cell>
          <cell r="S118">
            <v>146.39711157538235</v>
          </cell>
          <cell r="T118">
            <v>362.39485787380255</v>
          </cell>
          <cell r="U118">
            <v>103.13019698512608</v>
          </cell>
          <cell r="V118">
            <v>104.44075887080403</v>
          </cell>
          <cell r="W118">
            <v>151.93331692422763</v>
          </cell>
          <cell r="X118">
            <v>308.7720547383058</v>
          </cell>
          <cell r="Y118">
            <v>223.65289749981025</v>
          </cell>
          <cell r="Z118">
            <v>284.9063553528525</v>
          </cell>
          <cell r="AA118">
            <v>172.2347779103139</v>
          </cell>
          <cell r="AB118">
            <v>198.15205781773983</v>
          </cell>
          <cell r="AC118">
            <v>184.8504670902046</v>
          </cell>
          <cell r="AD118">
            <v>223.8488693705658</v>
          </cell>
          <cell r="AE118">
            <v>126.83666922559063</v>
          </cell>
          <cell r="AF118">
            <v>126.89791043520177</v>
          </cell>
          <cell r="AG118">
            <v>270.496298731356</v>
          </cell>
          <cell r="AH118">
            <v>93.20912102812466</v>
          </cell>
          <cell r="AI118">
            <v>93.20912102812466</v>
          </cell>
          <cell r="AJ118">
            <v>93.20912102812466</v>
          </cell>
          <cell r="AK118">
            <v>92.1680204647356</v>
          </cell>
          <cell r="AL118">
            <v>199.62184684840676</v>
          </cell>
          <cell r="AM118">
            <v>193.08128566193915</v>
          </cell>
          <cell r="AN118">
            <v>203.16158876392953</v>
          </cell>
          <cell r="AO118">
            <v>127.06326170115179</v>
          </cell>
          <cell r="AP118">
            <v>186.82243403968266</v>
          </cell>
          <cell r="AQ118">
            <v>97.51437806378635</v>
          </cell>
          <cell r="AR118">
            <v>81.910117854873</v>
          </cell>
          <cell r="AS118">
            <v>234.8967835844119</v>
          </cell>
          <cell r="AT118">
            <v>235.60718161590086</v>
          </cell>
          <cell r="AU118">
            <v>114.35571070684439</v>
          </cell>
          <cell r="AV118">
            <v>114.68028911778332</v>
          </cell>
          <cell r="AW118">
            <v>215.93038096784804</v>
          </cell>
          <cell r="AX118">
            <v>329.8206584816478</v>
          </cell>
          <cell r="AY118">
            <v>229.27484054211104</v>
          </cell>
          <cell r="AZ118">
            <v>199.62184684840676</v>
          </cell>
          <cell r="BP118">
            <v>223.7263869513436</v>
          </cell>
        </row>
        <row r="127">
          <cell r="E127">
            <v>15513.220338983054</v>
          </cell>
          <cell r="F127">
            <v>13916.27118644068</v>
          </cell>
          <cell r="G127">
            <v>16425.76271186441</v>
          </cell>
          <cell r="H127">
            <v>16653.89830508475</v>
          </cell>
          <cell r="I127">
            <v>16539.830508474577</v>
          </cell>
          <cell r="J127">
            <v>32053.050847457635</v>
          </cell>
          <cell r="K127">
            <v>7076.384008474577</v>
          </cell>
          <cell r="L127">
            <v>11520.84745762712</v>
          </cell>
          <cell r="M127">
            <v>14942.881355932206</v>
          </cell>
          <cell r="N127">
            <v>14144.40677966102</v>
          </cell>
          <cell r="O127">
            <v>20988.47457627119</v>
          </cell>
          <cell r="P127">
            <v>14144.40677966102</v>
          </cell>
          <cell r="Q127">
            <v>14144.40677966102</v>
          </cell>
          <cell r="R127">
            <v>6452.0941016949155</v>
          </cell>
          <cell r="S127">
            <v>12433.389830508477</v>
          </cell>
          <cell r="T127">
            <v>22585.423728813563</v>
          </cell>
          <cell r="U127">
            <v>1623.9648813559324</v>
          </cell>
          <cell r="V127">
            <v>1972.7300338983055</v>
          </cell>
          <cell r="W127">
            <v>3910.619135593221</v>
          </cell>
          <cell r="X127">
            <v>25437.1186440678</v>
          </cell>
          <cell r="Y127">
            <v>14372.542372881358</v>
          </cell>
          <cell r="Z127">
            <v>16996.101694915258</v>
          </cell>
          <cell r="AA127">
            <v>15513.220338983054</v>
          </cell>
          <cell r="AB127">
            <v>20874.40677966102</v>
          </cell>
          <cell r="AC127">
            <v>4356.887262711864</v>
          </cell>
          <cell r="AD127">
            <v>15513.220338983054</v>
          </cell>
          <cell r="AE127">
            <v>17110.169491525423</v>
          </cell>
          <cell r="AF127">
            <v>17110.169491525423</v>
          </cell>
          <cell r="AG127">
            <v>20646.27118644068</v>
          </cell>
          <cell r="AH127">
            <v>1217.4366355932204</v>
          </cell>
          <cell r="AI127">
            <v>1230.325245762712</v>
          </cell>
          <cell r="AJ127">
            <v>1228.7141694915256</v>
          </cell>
          <cell r="AK127">
            <v>9079.796610169491</v>
          </cell>
          <cell r="AL127">
            <v>14030.338983050848</v>
          </cell>
          <cell r="AM127">
            <v>11315.662703389833</v>
          </cell>
          <cell r="AN127">
            <v>8441.016949152545</v>
          </cell>
          <cell r="AO127">
            <v>7807.275610169492</v>
          </cell>
          <cell r="AP127">
            <v>7588.706262711867</v>
          </cell>
          <cell r="AQ127">
            <v>1202.3999237288137</v>
          </cell>
          <cell r="AR127">
            <v>0</v>
          </cell>
          <cell r="AS127">
            <v>15855.423728813561</v>
          </cell>
          <cell r="AT127">
            <v>17566.440677966104</v>
          </cell>
          <cell r="AU127">
            <v>13802.203389830509</v>
          </cell>
          <cell r="AV127">
            <v>13802.203389830509</v>
          </cell>
          <cell r="AW127">
            <v>13916.27118644068</v>
          </cell>
          <cell r="AX127">
            <v>20646.27118644068</v>
          </cell>
          <cell r="AY127">
            <v>20646.27118644068</v>
          </cell>
          <cell r="AZ127">
            <v>7109.4553220339</v>
          </cell>
          <cell r="BP127">
            <v>15741.355932203393</v>
          </cell>
        </row>
        <row r="130">
          <cell r="E130">
            <v>0</v>
          </cell>
          <cell r="F130">
            <v>0</v>
          </cell>
          <cell r="G130">
            <v>0</v>
          </cell>
          <cell r="H130">
            <v>9830.508474576272</v>
          </cell>
          <cell r="I130">
            <v>0</v>
          </cell>
          <cell r="J130">
            <v>19415.254237288136</v>
          </cell>
          <cell r="K130">
            <v>8601.694915254238</v>
          </cell>
          <cell r="L130">
            <v>7127.118644067797</v>
          </cell>
          <cell r="M130">
            <v>0</v>
          </cell>
          <cell r="N130">
            <v>0</v>
          </cell>
          <cell r="O130">
            <v>11059.32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14377.12</v>
          </cell>
          <cell r="U130">
            <v>1966.1</v>
          </cell>
          <cell r="V130">
            <v>0</v>
          </cell>
          <cell r="W130">
            <v>0</v>
          </cell>
          <cell r="X130">
            <v>14622.88</v>
          </cell>
          <cell r="Y130">
            <v>9830.51</v>
          </cell>
          <cell r="Z130">
            <v>0</v>
          </cell>
          <cell r="AA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12779.66</v>
          </cell>
          <cell r="AI130">
            <v>0</v>
          </cell>
          <cell r="AJ130">
            <v>0</v>
          </cell>
          <cell r="AK130">
            <v>2457.63</v>
          </cell>
          <cell r="AL130">
            <v>8110.17</v>
          </cell>
          <cell r="AM130">
            <v>13025.42</v>
          </cell>
          <cell r="AN130">
            <v>3686.44</v>
          </cell>
          <cell r="AO130">
            <v>9707.63</v>
          </cell>
          <cell r="AP130">
            <v>3809.32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P130">
            <v>0</v>
          </cell>
        </row>
        <row r="131">
          <cell r="M131">
            <v>22869</v>
          </cell>
          <cell r="N131">
            <v>22869</v>
          </cell>
          <cell r="R131">
            <v>22869</v>
          </cell>
          <cell r="S131">
            <v>22869</v>
          </cell>
          <cell r="X131">
            <v>22869</v>
          </cell>
          <cell r="AB131">
            <v>22869</v>
          </cell>
          <cell r="AT131">
            <v>22869</v>
          </cell>
          <cell r="AY131">
            <v>22869</v>
          </cell>
          <cell r="AZ131">
            <v>22869</v>
          </cell>
        </row>
        <row r="132">
          <cell r="E132">
            <v>2400</v>
          </cell>
          <cell r="F132">
            <v>2400</v>
          </cell>
          <cell r="G132">
            <v>2400</v>
          </cell>
          <cell r="H132">
            <v>2400</v>
          </cell>
          <cell r="J132">
            <v>2400</v>
          </cell>
          <cell r="R132">
            <v>2400</v>
          </cell>
          <cell r="T132">
            <v>2400</v>
          </cell>
          <cell r="U132">
            <v>2400</v>
          </cell>
          <cell r="AA132">
            <v>0</v>
          </cell>
          <cell r="AD132">
            <v>2400</v>
          </cell>
          <cell r="AK132">
            <v>4800</v>
          </cell>
          <cell r="AM132">
            <v>2400</v>
          </cell>
          <cell r="AN132">
            <v>2400</v>
          </cell>
          <cell r="AW132">
            <v>2400</v>
          </cell>
          <cell r="AX132">
            <v>2400</v>
          </cell>
          <cell r="AZ132">
            <v>2400</v>
          </cell>
          <cell r="BP132">
            <v>2400</v>
          </cell>
        </row>
        <row r="137">
          <cell r="E137">
            <v>191.0578491827099</v>
          </cell>
          <cell r="F137">
            <v>191.45970487394464</v>
          </cell>
          <cell r="G137">
            <v>191.2412163039431</v>
          </cell>
          <cell r="H137">
            <v>191.35345014226397</v>
          </cell>
          <cell r="I137">
            <v>191.4281212131798</v>
          </cell>
          <cell r="J137">
            <v>372.34657700874385</v>
          </cell>
          <cell r="K137">
            <v>169.9958204666279</v>
          </cell>
          <cell r="L137">
            <v>137.38530586637432</v>
          </cell>
          <cell r="M137">
            <v>182.20828545412132</v>
          </cell>
          <cell r="N137">
            <v>185.9718466719485</v>
          </cell>
          <cell r="O137">
            <v>219.50418353386172</v>
          </cell>
          <cell r="P137">
            <v>142.83132104724422</v>
          </cell>
          <cell r="Q137">
            <v>189.02597231398792</v>
          </cell>
          <cell r="R137">
            <v>112.01192766879853</v>
          </cell>
          <cell r="S137">
            <v>112.17519012680219</v>
          </cell>
          <cell r="T137">
            <v>271.84015972153907</v>
          </cell>
          <cell r="U137">
            <v>37.361661548014894</v>
          </cell>
          <cell r="V137">
            <v>37.11893471365175</v>
          </cell>
          <cell r="W137">
            <v>46.769061093636175</v>
          </cell>
          <cell r="X137">
            <v>287.9246192261513</v>
          </cell>
          <cell r="Y137">
            <v>189.2640004487609</v>
          </cell>
          <cell r="Z137">
            <v>143.1741445738416</v>
          </cell>
          <cell r="AA137">
            <v>182.6120617100114</v>
          </cell>
          <cell r="AB137">
            <v>187.67678656892608</v>
          </cell>
          <cell r="AC137">
            <v>142.3630711229517</v>
          </cell>
          <cell r="AD137">
            <v>186.57302539070906</v>
          </cell>
          <cell r="AE137">
            <v>118.72247323830041</v>
          </cell>
          <cell r="AF137">
            <v>124.23135358736495</v>
          </cell>
          <cell r="AG137">
            <v>242.43334504058416</v>
          </cell>
          <cell r="AH137">
            <v>19.86389443133476</v>
          </cell>
          <cell r="AI137">
            <v>20.37720035362546</v>
          </cell>
          <cell r="AJ137">
            <v>20.4265430839291</v>
          </cell>
          <cell r="AK137">
            <v>56.531589720090615</v>
          </cell>
          <cell r="AL137">
            <v>150.7319325924501</v>
          </cell>
          <cell r="AM137">
            <v>228.48917193051176</v>
          </cell>
          <cell r="AN137">
            <v>76.97150539276343</v>
          </cell>
          <cell r="AO137">
            <v>179.64256434272832</v>
          </cell>
          <cell r="AP137">
            <v>79.98356414219218</v>
          </cell>
          <cell r="AQ137">
            <v>20.066561873854155</v>
          </cell>
          <cell r="AR137">
            <v>3.0055699419717663</v>
          </cell>
          <cell r="AS137">
            <v>219.39421282971887</v>
          </cell>
          <cell r="AT137">
            <v>219.0760214060626</v>
          </cell>
          <cell r="AU137">
            <v>120.05590426096768</v>
          </cell>
          <cell r="AV137">
            <v>122.57193374534131</v>
          </cell>
          <cell r="AW137">
            <v>189.5261525575763</v>
          </cell>
          <cell r="AX137">
            <v>258.48428028686567</v>
          </cell>
          <cell r="AY137">
            <v>219.26057372131885</v>
          </cell>
          <cell r="AZ137">
            <v>141.6773052869106</v>
          </cell>
          <cell r="BP137">
            <v>186.8406751260893</v>
          </cell>
        </row>
        <row r="139">
          <cell r="E139">
            <v>487.5255745686704</v>
          </cell>
          <cell r="F139">
            <v>488.5509965945173</v>
          </cell>
          <cell r="G139">
            <v>487.99347558147167</v>
          </cell>
          <cell r="H139">
            <v>488.27986458222455</v>
          </cell>
          <cell r="I139">
            <v>488.47040402830135</v>
          </cell>
          <cell r="J139">
            <v>950.1231154406464</v>
          </cell>
          <cell r="K139">
            <v>433.78123642546177</v>
          </cell>
          <cell r="L139">
            <v>350.5684297521027</v>
          </cell>
          <cell r="M139">
            <v>464.94399176577633</v>
          </cell>
          <cell r="N139">
            <v>474.54753515849444</v>
          </cell>
          <cell r="O139">
            <v>560.1125714297908</v>
          </cell>
          <cell r="P139">
            <v>364.4651196369775</v>
          </cell>
          <cell r="Q139">
            <v>482.3407996844458</v>
          </cell>
          <cell r="R139">
            <v>285.82274755460423</v>
          </cell>
          <cell r="S139">
            <v>286.2393471551139</v>
          </cell>
          <cell r="T139">
            <v>693.6591750927963</v>
          </cell>
          <cell r="U139">
            <v>95.33638942840426</v>
          </cell>
          <cell r="V139">
            <v>94.71701922250938</v>
          </cell>
          <cell r="W139">
            <v>119.3414114062771</v>
          </cell>
          <cell r="X139">
            <v>734.7021649262769</v>
          </cell>
          <cell r="Y139">
            <v>482.94818013840313</v>
          </cell>
          <cell r="Z139">
            <v>365.33990828080977</v>
          </cell>
          <cell r="AA139">
            <v>465.9743145292328</v>
          </cell>
          <cell r="AB139">
            <v>478.89805939204297</v>
          </cell>
          <cell r="AC139">
            <v>363.2702783134779</v>
          </cell>
          <cell r="AD139">
            <v>476.08157315555115</v>
          </cell>
          <cell r="AE139">
            <v>302.9461612140558</v>
          </cell>
          <cell r="AF139">
            <v>317.00326522154086</v>
          </cell>
          <cell r="AG139">
            <v>618.6213041814747</v>
          </cell>
          <cell r="AH139">
            <v>50.68703844010547</v>
          </cell>
          <cell r="AI139">
            <v>51.99684992267356</v>
          </cell>
          <cell r="AJ139">
            <v>52.12275860972815</v>
          </cell>
          <cell r="AK139">
            <v>144.25262232074607</v>
          </cell>
          <cell r="AL139">
            <v>384.6252449576436</v>
          </cell>
          <cell r="AM139">
            <v>583.0397196694877</v>
          </cell>
          <cell r="AN139">
            <v>196.40950399340326</v>
          </cell>
          <cell r="AO139">
            <v>458.39699741633905</v>
          </cell>
          <cell r="AP139">
            <v>204.09542571151886</v>
          </cell>
          <cell r="AQ139">
            <v>51.204188412133796</v>
          </cell>
          <cell r="AR139">
            <v>7.66936411738228</v>
          </cell>
          <cell r="AS139">
            <v>559.8319573071453</v>
          </cell>
          <cell r="AT139">
            <v>559.0200228207872</v>
          </cell>
          <cell r="AU139">
            <v>306.3486999124366</v>
          </cell>
          <cell r="AV139">
            <v>312.76889528911505</v>
          </cell>
          <cell r="AW139">
            <v>483.6171181486515</v>
          </cell>
          <cell r="AX139">
            <v>659.5787495928097</v>
          </cell>
          <cell r="AY139">
            <v>559.4909481134049</v>
          </cell>
          <cell r="AZ139">
            <v>361.52039792559725</v>
          </cell>
          <cell r="BP139">
            <v>476.76453955333375</v>
          </cell>
        </row>
        <row r="141"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P141">
            <v>0</v>
          </cell>
        </row>
        <row r="150">
          <cell r="E150">
            <v>3073.82</v>
          </cell>
          <cell r="F150">
            <v>3075.82</v>
          </cell>
          <cell r="G150">
            <v>32073.82</v>
          </cell>
          <cell r="H150">
            <v>2917.31</v>
          </cell>
          <cell r="I150">
            <v>3241.26</v>
          </cell>
          <cell r="J150">
            <v>6006.84</v>
          </cell>
          <cell r="K150">
            <v>2917.31</v>
          </cell>
          <cell r="L150">
            <v>2777</v>
          </cell>
          <cell r="P150">
            <v>2856.14</v>
          </cell>
          <cell r="Q150">
            <v>3241.26</v>
          </cell>
          <cell r="R150">
            <v>1755.19</v>
          </cell>
          <cell r="S150">
            <v>0</v>
          </cell>
          <cell r="T150">
            <v>0</v>
          </cell>
          <cell r="AD150">
            <v>3241.26</v>
          </cell>
          <cell r="AE150">
            <v>1763</v>
          </cell>
          <cell r="AF150">
            <v>1755.19</v>
          </cell>
          <cell r="AG150">
            <v>3028.92</v>
          </cell>
          <cell r="AH150">
            <v>702.54</v>
          </cell>
          <cell r="AI150">
            <v>702.54</v>
          </cell>
          <cell r="AJ150">
            <v>770.78</v>
          </cell>
          <cell r="AK150">
            <v>1028.07</v>
          </cell>
          <cell r="AM150">
            <v>3028.92</v>
          </cell>
          <cell r="AO150">
            <v>4531.92</v>
          </cell>
          <cell r="AP150">
            <v>2276.42</v>
          </cell>
          <cell r="AS150">
            <v>4308.88</v>
          </cell>
          <cell r="AT150">
            <v>4308.89</v>
          </cell>
          <cell r="AU150">
            <v>1755.19</v>
          </cell>
          <cell r="AV150">
            <v>2443.7</v>
          </cell>
          <cell r="AW150">
            <v>3073.82</v>
          </cell>
          <cell r="BP150">
            <v>3073.82</v>
          </cell>
        </row>
        <row r="151">
          <cell r="R151">
            <v>51930</v>
          </cell>
          <cell r="S151">
            <v>51930</v>
          </cell>
          <cell r="AB151">
            <v>103860</v>
          </cell>
          <cell r="AE151">
            <v>51930</v>
          </cell>
          <cell r="AF151">
            <v>51930</v>
          </cell>
          <cell r="AG151">
            <v>103860</v>
          </cell>
          <cell r="AM151">
            <v>103860</v>
          </cell>
          <cell r="AU151">
            <v>51930</v>
          </cell>
          <cell r="AV151">
            <v>51930</v>
          </cell>
        </row>
        <row r="152"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4190</v>
          </cell>
          <cell r="S152">
            <v>4190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8380</v>
          </cell>
          <cell r="AC152">
            <v>0</v>
          </cell>
          <cell r="AD152">
            <v>0</v>
          </cell>
          <cell r="AE152">
            <v>4190</v>
          </cell>
          <cell r="AF152">
            <v>4190</v>
          </cell>
          <cell r="AG152">
            <v>8380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8380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S152">
            <v>0</v>
          </cell>
          <cell r="AT152">
            <v>0</v>
          </cell>
          <cell r="AU152">
            <v>4190</v>
          </cell>
          <cell r="AV152">
            <v>4190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P152">
            <v>0</v>
          </cell>
        </row>
        <row r="154">
          <cell r="R154">
            <v>1047</v>
          </cell>
          <cell r="S154">
            <v>1047</v>
          </cell>
          <cell r="AB154">
            <v>1047</v>
          </cell>
          <cell r="AE154">
            <v>1047</v>
          </cell>
          <cell r="AF154">
            <v>1047</v>
          </cell>
          <cell r="AG154">
            <v>1047</v>
          </cell>
          <cell r="AM154">
            <v>1047</v>
          </cell>
          <cell r="AU154">
            <v>1047</v>
          </cell>
          <cell r="AV154">
            <v>1047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45</v>
          </cell>
          <cell r="S159">
            <v>45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90</v>
          </cell>
          <cell r="AC159">
            <v>0</v>
          </cell>
          <cell r="AD159">
            <v>0</v>
          </cell>
          <cell r="AE159">
            <v>45</v>
          </cell>
          <cell r="AF159">
            <v>45</v>
          </cell>
          <cell r="AG159">
            <v>90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90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S159">
            <v>0</v>
          </cell>
          <cell r="AT159">
            <v>0</v>
          </cell>
          <cell r="AU159">
            <v>45</v>
          </cell>
          <cell r="AV159">
            <v>45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P159">
            <v>0</v>
          </cell>
        </row>
        <row r="219">
          <cell r="E219">
            <v>313486.96415997914</v>
          </cell>
          <cell r="F219">
            <v>258380.48899094085</v>
          </cell>
          <cell r="G219">
            <v>339156.1750602257</v>
          </cell>
          <cell r="H219">
            <v>321657.9427454004</v>
          </cell>
          <cell r="I219">
            <v>332939.19891021005</v>
          </cell>
          <cell r="J219">
            <v>639474.5763554701</v>
          </cell>
          <cell r="K219">
            <v>268815.3727018986</v>
          </cell>
          <cell r="L219">
            <v>248908.61866037885</v>
          </cell>
          <cell r="M219">
            <v>314508.49472388334</v>
          </cell>
          <cell r="N219">
            <v>294910.6938887477</v>
          </cell>
          <cell r="O219">
            <v>408047.1304741198</v>
          </cell>
          <cell r="P219">
            <v>272587.51378993527</v>
          </cell>
          <cell r="Q219">
            <v>268797.83295111504</v>
          </cell>
          <cell r="R219">
            <v>295823.19272687973</v>
          </cell>
          <cell r="S219">
            <v>306995.7355694592</v>
          </cell>
          <cell r="T219">
            <v>521101.41666036885</v>
          </cell>
          <cell r="U219">
            <v>97484.14694738733</v>
          </cell>
          <cell r="V219">
            <v>99262.9349041152</v>
          </cell>
          <cell r="W219">
            <v>138962.2765901003</v>
          </cell>
          <cell r="X219">
            <v>550599.4131997772</v>
          </cell>
          <cell r="Y219">
            <v>302757.1003162478</v>
          </cell>
          <cell r="Z219">
            <v>216812.50919939275</v>
          </cell>
          <cell r="AA219">
            <v>293330.92278355913</v>
          </cell>
          <cell r="AB219">
            <v>610076.0656803143</v>
          </cell>
          <cell r="AC219">
            <v>242596.79141885514</v>
          </cell>
          <cell r="AD219">
            <v>302484.212561343</v>
          </cell>
          <cell r="AE219">
            <v>330364.24528037093</v>
          </cell>
          <cell r="AF219">
            <v>318519.3509457993</v>
          </cell>
          <cell r="AG219">
            <v>611110.8218065952</v>
          </cell>
          <cell r="AH219">
            <v>63578.3658179356</v>
          </cell>
          <cell r="AI219">
            <v>68079.43370290862</v>
          </cell>
          <cell r="AJ219">
            <v>73196.14887433796</v>
          </cell>
          <cell r="AK219">
            <v>175903.4181360905</v>
          </cell>
          <cell r="AL219">
            <v>254983.71661140013</v>
          </cell>
          <cell r="AM219">
            <v>591598.2145592984</v>
          </cell>
          <cell r="AN219">
            <v>146348.32093491714</v>
          </cell>
          <cell r="AO219">
            <v>283277.9350456656</v>
          </cell>
          <cell r="AP219">
            <v>185718.77372749487</v>
          </cell>
          <cell r="AQ219">
            <v>68004.47184741276</v>
          </cell>
          <cell r="AR219">
            <v>8213.081001647222</v>
          </cell>
          <cell r="AS219">
            <v>340111.2096884723</v>
          </cell>
          <cell r="AT219">
            <v>379206.10431673535</v>
          </cell>
          <cell r="AU219">
            <v>307571.57461455406</v>
          </cell>
          <cell r="AV219">
            <v>316399.4853572339</v>
          </cell>
          <cell r="AW219">
            <v>294869.8472996102</v>
          </cell>
          <cell r="AX219">
            <v>417495.068929933</v>
          </cell>
          <cell r="AY219">
            <v>371231.1846097647</v>
          </cell>
          <cell r="AZ219">
            <v>272665.3153834484</v>
          </cell>
          <cell r="BP219">
            <v>275718.7413875152</v>
          </cell>
        </row>
        <row r="263">
          <cell r="E263">
            <v>10.78</v>
          </cell>
          <cell r="F263">
            <v>10.78</v>
          </cell>
          <cell r="G263">
            <v>10.78</v>
          </cell>
          <cell r="H263">
            <v>10.78</v>
          </cell>
          <cell r="I263">
            <v>10.78</v>
          </cell>
          <cell r="J263">
            <v>10.78</v>
          </cell>
          <cell r="K263">
            <v>10.78</v>
          </cell>
          <cell r="L263">
            <v>10.78</v>
          </cell>
          <cell r="M263">
            <v>10.78</v>
          </cell>
          <cell r="N263">
            <v>10.78</v>
          </cell>
          <cell r="O263">
            <v>10.78</v>
          </cell>
          <cell r="P263">
            <v>10.78</v>
          </cell>
          <cell r="Q263">
            <v>10.78</v>
          </cell>
          <cell r="R263">
            <v>15.91</v>
          </cell>
          <cell r="S263">
            <v>15.91</v>
          </cell>
          <cell r="T263">
            <v>10.78</v>
          </cell>
          <cell r="U263">
            <v>10.78</v>
          </cell>
          <cell r="V263">
            <v>10.78</v>
          </cell>
          <cell r="W263">
            <v>10.78</v>
          </cell>
          <cell r="X263">
            <v>10.78</v>
          </cell>
          <cell r="Y263">
            <v>10.78</v>
          </cell>
          <cell r="Z263">
            <v>10.78</v>
          </cell>
          <cell r="AA263">
            <v>10.78</v>
          </cell>
          <cell r="AB263">
            <v>15.91</v>
          </cell>
          <cell r="AC263">
            <v>10.78</v>
          </cell>
          <cell r="AD263">
            <v>10.78</v>
          </cell>
          <cell r="AE263">
            <v>15.91</v>
          </cell>
          <cell r="AF263">
            <v>15.91</v>
          </cell>
          <cell r="AG263">
            <v>15.91</v>
          </cell>
          <cell r="AH263">
            <v>10.78</v>
          </cell>
          <cell r="AI263">
            <v>10.78</v>
          </cell>
          <cell r="AJ263">
            <v>10.78</v>
          </cell>
          <cell r="AK263">
            <v>10.78</v>
          </cell>
          <cell r="AL263">
            <v>10.78</v>
          </cell>
          <cell r="AM263">
            <v>17.02</v>
          </cell>
          <cell r="AN263">
            <v>10.78</v>
          </cell>
          <cell r="AO263">
            <v>10.78</v>
          </cell>
          <cell r="AP263">
            <v>10.78</v>
          </cell>
          <cell r="AQ263">
            <v>10.78</v>
          </cell>
          <cell r="AR263">
            <v>10.78</v>
          </cell>
          <cell r="AS263">
            <v>10.78</v>
          </cell>
          <cell r="AT263">
            <v>10.78</v>
          </cell>
          <cell r="AU263">
            <v>15.91</v>
          </cell>
          <cell r="AV263">
            <v>15.91</v>
          </cell>
          <cell r="AW263">
            <v>10.78</v>
          </cell>
          <cell r="AX263">
            <v>10.78</v>
          </cell>
          <cell r="AY263">
            <v>10.78</v>
          </cell>
          <cell r="AZ263">
            <v>10.78</v>
          </cell>
          <cell r="BP263">
            <v>10.78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74"/>
  <sheetViews>
    <sheetView tabSelected="1" workbookViewId="0" topLeftCell="A1">
      <selection activeCell="A181" sqref="A181"/>
    </sheetView>
  </sheetViews>
  <sheetFormatPr defaultColWidth="9.140625" defaultRowHeight="12.75"/>
  <cols>
    <col min="1" max="1" width="60.57421875" style="43" customWidth="1"/>
    <col min="2" max="2" width="13.7109375" style="2" hidden="1" customWidth="1"/>
    <col min="3" max="3" width="16.421875" style="2" hidden="1" customWidth="1"/>
    <col min="4" max="4" width="15.8515625" style="2" hidden="1" customWidth="1"/>
    <col min="5" max="5" width="14.57421875" style="2" hidden="1" customWidth="1"/>
    <col min="6" max="6" width="16.00390625" style="2" hidden="1" customWidth="1"/>
    <col min="7" max="7" width="15.421875" style="18" hidden="1" customWidth="1"/>
    <col min="8" max="8" width="15.140625" style="18" hidden="1" customWidth="1"/>
    <col min="9" max="9" width="17.421875" style="18" hidden="1" customWidth="1"/>
    <col min="10" max="10" width="16.7109375" style="18" hidden="1" customWidth="1"/>
    <col min="11" max="11" width="19.421875" style="18" hidden="1" customWidth="1"/>
    <col min="12" max="12" width="17.8515625" style="18" hidden="1" customWidth="1"/>
    <col min="13" max="13" width="15.421875" style="18" hidden="1" customWidth="1"/>
    <col min="14" max="14" width="14.57421875" style="18" hidden="1" customWidth="1"/>
    <col min="15" max="15" width="16.421875" style="18" hidden="1" customWidth="1"/>
    <col min="16" max="16" width="0" style="18" hidden="1" customWidth="1"/>
    <col min="17" max="17" width="13.7109375" style="18" hidden="1" customWidth="1"/>
    <col min="18" max="18" width="15.140625" style="18" hidden="1" customWidth="1"/>
    <col min="19" max="19" width="14.7109375" style="18" hidden="1" customWidth="1"/>
    <col min="20" max="20" width="14.140625" style="18" hidden="1" customWidth="1"/>
    <col min="21" max="21" width="15.7109375" style="18" hidden="1" customWidth="1"/>
    <col min="22" max="22" width="15.421875" style="18" hidden="1" customWidth="1"/>
    <col min="23" max="23" width="17.28125" style="18" hidden="1" customWidth="1"/>
    <col min="24" max="24" width="13.57421875" style="18" hidden="1" customWidth="1"/>
    <col min="25" max="25" width="16.421875" style="18" hidden="1" customWidth="1"/>
    <col min="26" max="26" width="15.7109375" style="18" hidden="1" customWidth="1"/>
    <col min="27" max="27" width="15.00390625" style="18" hidden="1" customWidth="1"/>
    <col min="28" max="28" width="14.28125" style="18" hidden="1" customWidth="1"/>
    <col min="29" max="29" width="15.7109375" style="18" hidden="1" customWidth="1"/>
    <col min="30" max="30" width="14.8515625" style="18" hidden="1" customWidth="1"/>
    <col min="31" max="31" width="13.421875" style="18" hidden="1" customWidth="1"/>
    <col min="32" max="32" width="15.7109375" style="18" hidden="1" customWidth="1"/>
    <col min="33" max="33" width="15.28125" style="18" hidden="1" customWidth="1"/>
    <col min="34" max="34" width="14.28125" style="18" hidden="1" customWidth="1"/>
    <col min="35" max="35" width="12.8515625" style="18" hidden="1" customWidth="1"/>
    <col min="36" max="36" width="13.00390625" style="18" hidden="1" customWidth="1"/>
    <col min="37" max="37" width="13.28125" style="18" hidden="1" customWidth="1"/>
    <col min="38" max="38" width="12.421875" style="18" hidden="1" customWidth="1"/>
    <col min="39" max="39" width="11.8515625" style="18" hidden="1" customWidth="1"/>
    <col min="40" max="40" width="15.28125" style="18" hidden="1" customWidth="1"/>
    <col min="41" max="41" width="12.7109375" style="18" hidden="1" customWidth="1"/>
    <col min="42" max="42" width="16.00390625" style="18" hidden="1" customWidth="1"/>
    <col min="43" max="44" width="14.28125" style="18" hidden="1" customWidth="1"/>
    <col min="45" max="45" width="17.00390625" style="18" hidden="1" customWidth="1"/>
    <col min="46" max="46" width="15.140625" style="18" hidden="1" customWidth="1"/>
    <col min="47" max="47" width="15.00390625" style="18" hidden="1" customWidth="1"/>
    <col min="48" max="48" width="15.421875" style="18" hidden="1" customWidth="1"/>
    <col min="49" max="49" width="13.8515625" style="18" hidden="1" customWidth="1"/>
    <col min="50" max="50" width="11.57421875" style="18" customWidth="1"/>
    <col min="51" max="51" width="10.421875" style="18" customWidth="1"/>
    <col min="52" max="52" width="12.00390625" style="18" customWidth="1"/>
    <col min="53" max="53" width="15.140625" style="18" hidden="1" customWidth="1"/>
    <col min="54" max="16384" width="9.140625" style="18" customWidth="1"/>
  </cols>
  <sheetData>
    <row r="1" ht="12.75">
      <c r="A1" s="1"/>
    </row>
    <row r="2" spans="1:6" ht="12.75">
      <c r="A2" s="3" t="s">
        <v>0</v>
      </c>
      <c r="B2" s="4"/>
      <c r="C2" s="4"/>
      <c r="D2" s="4"/>
      <c r="E2" s="4"/>
      <c r="F2" s="4"/>
    </row>
    <row r="3" ht="24">
      <c r="A3" s="3" t="s">
        <v>1</v>
      </c>
    </row>
    <row r="4" ht="12.75">
      <c r="A4" s="5"/>
    </row>
    <row r="5" spans="1:53" s="51" customFormat="1" ht="11.25">
      <c r="A5" s="50" t="s">
        <v>2</v>
      </c>
      <c r="B5" s="11" t="str">
        <f>'[1]2'!E5</f>
        <v>Ст. Халтурина, 36</v>
      </c>
      <c r="C5" s="11" t="str">
        <f>'[1]2'!F5</f>
        <v>Ст. Халтурина, 36/1</v>
      </c>
      <c r="D5" s="11" t="str">
        <f>'[1]2'!G5</f>
        <v>Ст. Халтурина, 38</v>
      </c>
      <c r="E5" s="11" t="str">
        <f>'[1]2'!H5</f>
        <v>Ст. Халтурина, 42</v>
      </c>
      <c r="F5" s="11" t="str">
        <f>'[1]2'!I5</f>
        <v>Ст. Халтурина, 42/1</v>
      </c>
      <c r="G5" s="11" t="str">
        <f>'[1]2'!J5</f>
        <v>Ст. Халтурина, 44</v>
      </c>
      <c r="H5" s="11" t="str">
        <f>'[1]2'!K5</f>
        <v>Ст. Халтурина, 45</v>
      </c>
      <c r="I5" s="11" t="str">
        <f>'[1]2'!L5</f>
        <v>Ст. Халтурина, 46</v>
      </c>
      <c r="J5" s="11" t="str">
        <f>'[1]2'!M5</f>
        <v>Ст. Халтурина, 47</v>
      </c>
      <c r="K5" s="11" t="str">
        <f>'[1]2'!N5</f>
        <v>Ст. Халтурина, 49/2</v>
      </c>
      <c r="L5" s="11" t="str">
        <f>'[1]2'!O5</f>
        <v>Ст. Халтурина, 53/1</v>
      </c>
      <c r="M5" s="11" t="str">
        <f>'[1]2'!P5</f>
        <v>Ст. Халтурина, 53/2</v>
      </c>
      <c r="N5" s="11" t="str">
        <f>'[1]2'!Q5</f>
        <v>Ст. Халтурина, 55</v>
      </c>
      <c r="O5" s="11" t="str">
        <f>'[1]2'!R5</f>
        <v>Ст. Халтурина, 59</v>
      </c>
      <c r="P5" s="11" t="str">
        <f>'[1]2'!S5</f>
        <v>Р. Зорге, 4</v>
      </c>
      <c r="Q5" s="11" t="str">
        <f>'[1]2'!T5</f>
        <v>Р. Зорге, 6</v>
      </c>
      <c r="R5" s="11" t="str">
        <f>'[1]2'!U5</f>
        <v>Пр. Октября, 5а</v>
      </c>
      <c r="S5" s="11" t="str">
        <f>'[1]2'!V5</f>
        <v>Пр. Октября, 5/1</v>
      </c>
      <c r="T5" s="11" t="str">
        <f>'[1]2'!W5</f>
        <v>Пр. Октября, 7</v>
      </c>
      <c r="U5" s="11" t="str">
        <f>'[1]2'!X5</f>
        <v>Пр. Октября, 11</v>
      </c>
      <c r="V5" s="11" t="str">
        <f>'[1]2'!Y5</f>
        <v>Пр. Октября, 11/1</v>
      </c>
      <c r="W5" s="11" t="str">
        <f>'[1]2'!Z5</f>
        <v>Пр. Октября, 11/2</v>
      </c>
      <c r="X5" s="11" t="str">
        <f>'[1]2'!AA5</f>
        <v>Пр. Октября, 13/1</v>
      </c>
      <c r="Y5" s="11" t="str">
        <f>'[1]2'!AB5</f>
        <v>Пр. Октября, 15/1</v>
      </c>
      <c r="Z5" s="11" t="str">
        <f>'[1]2'!AC5</f>
        <v>Пр. Октября, 21/2</v>
      </c>
      <c r="AA5" s="11" t="str">
        <f>'[1]2'!AD5</f>
        <v>Пр. Октября, 21/3</v>
      </c>
      <c r="AB5" s="11" t="str">
        <f>'[1]2'!AE5</f>
        <v>Пр. Октября, 21/4</v>
      </c>
      <c r="AC5" s="11" t="str">
        <f>'[1]2'!AF5</f>
        <v>Пр. Октября, 21/5</v>
      </c>
      <c r="AD5" s="11" t="str">
        <f>'[1]2'!AG5</f>
        <v>Бабушкина, 17а</v>
      </c>
      <c r="AE5" s="11" t="str">
        <f>'[1]2'!AH5</f>
        <v>Добролетная, 7/2</v>
      </c>
      <c r="AF5" s="11" t="str">
        <f>'[1]2'!AI5</f>
        <v>Добролетная, 7/3</v>
      </c>
      <c r="AG5" s="11" t="str">
        <f>'[1]2'!AJ5</f>
        <v>Добролетная, 7/4</v>
      </c>
      <c r="AH5" s="11" t="str">
        <f>'[1]2'!AK5</f>
        <v>Ст.Халтурина 34/1</v>
      </c>
      <c r="AI5" s="11" t="str">
        <f>'[1]2'!AL5</f>
        <v>Пр. Октября, 13</v>
      </c>
      <c r="AJ5" s="11" t="str">
        <f>'[1]2'!AM5</f>
        <v>Левченко, 8</v>
      </c>
      <c r="AK5" s="11" t="str">
        <f>'[1]2'!AN5</f>
        <v>Пр. Октября, 3</v>
      </c>
      <c r="AL5" s="11" t="str">
        <f>'[1]2'!AO5</f>
        <v>Левченко, 6</v>
      </c>
      <c r="AM5" s="11" t="str">
        <f>'[1]2'!AP5</f>
        <v>Левченко, 2</v>
      </c>
      <c r="AN5" s="11" t="str">
        <f>'[1]2'!AQ5</f>
        <v>Пр. Октября, 3/1</v>
      </c>
      <c r="AO5" s="11" t="str">
        <f>'[1]2'!AR5</f>
        <v>М. Гражданская,16        (частный дом)</v>
      </c>
      <c r="AP5" s="11" t="str">
        <f>'[1]2'!AS5</f>
        <v>Ст. Халтурина, 34</v>
      </c>
      <c r="AQ5" s="11" t="str">
        <f>'[1]2'!AT5</f>
        <v>Ст. Халтурина, 40</v>
      </c>
      <c r="AR5" s="11" t="str">
        <f>'[1]2'!AU5</f>
        <v>Ст. Халтурина, 48</v>
      </c>
      <c r="AS5" s="11" t="str">
        <f>'[1]2'!AV5</f>
        <v>Ст. Халтурина, 50</v>
      </c>
      <c r="AT5" s="11" t="str">
        <f>'[1]2'!AW5</f>
        <v>Ст. Халтурина, 53</v>
      </c>
      <c r="AU5" s="11" t="str">
        <f>'[1]2'!AX5</f>
        <v>Пр. Октября, 15</v>
      </c>
      <c r="AV5" s="11" t="str">
        <f>'[1]2'!AY5</f>
        <v>Пр. Октября, 21</v>
      </c>
      <c r="AW5" s="11" t="str">
        <f>'[1]2'!AZ5</f>
        <v>Пр. Октября, 21/1</v>
      </c>
      <c r="AX5" s="113" t="str">
        <f>BA5</f>
        <v>Ст. Халтурина, 51</v>
      </c>
      <c r="AY5" s="113"/>
      <c r="AZ5" s="113"/>
      <c r="BA5" s="11" t="str">
        <f>'[1]2'!BP5</f>
        <v>Ст. Халтурина, 51</v>
      </c>
    </row>
    <row r="6" spans="1:53" s="51" customFormat="1" ht="11.25">
      <c r="A6" s="5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 t="s">
        <v>3</v>
      </c>
      <c r="AY6" s="11" t="s">
        <v>4</v>
      </c>
      <c r="AZ6" s="11" t="s">
        <v>5</v>
      </c>
      <c r="BA6" s="11"/>
    </row>
    <row r="7" spans="1:52" ht="12.75" hidden="1">
      <c r="A7" s="52"/>
      <c r="B7" s="53"/>
      <c r="C7" s="53"/>
      <c r="D7" s="53"/>
      <c r="E7" s="53"/>
      <c r="F7" s="53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4"/>
      <c r="AY7" s="54"/>
      <c r="AZ7" s="54"/>
    </row>
    <row r="8" spans="1:52" ht="12.75" hidden="1">
      <c r="A8" s="52" t="s">
        <v>6</v>
      </c>
      <c r="B8" s="53"/>
      <c r="C8" s="53"/>
      <c r="D8" s="53"/>
      <c r="E8" s="53"/>
      <c r="F8" s="53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4"/>
      <c r="AY8" s="54"/>
      <c r="AZ8" s="54"/>
    </row>
    <row r="9" spans="1:53" ht="12.75" hidden="1">
      <c r="A9" s="55" t="s">
        <v>7</v>
      </c>
      <c r="B9" s="53">
        <f>'[1]2'!E7</f>
        <v>1967</v>
      </c>
      <c r="C9" s="53">
        <f>'[1]2'!F7</f>
        <v>1967</v>
      </c>
      <c r="D9" s="53">
        <f>'[1]2'!G7</f>
        <v>1967</v>
      </c>
      <c r="E9" s="53">
        <f>'[1]2'!H7</f>
        <v>1967</v>
      </c>
      <c r="F9" s="53">
        <f>'[1]2'!I7</f>
        <v>1967</v>
      </c>
      <c r="G9" s="53">
        <f>'[1]2'!J7</f>
        <v>1967</v>
      </c>
      <c r="H9" s="53">
        <f>'[1]2'!K7</f>
        <v>1971</v>
      </c>
      <c r="I9" s="53">
        <f>'[1]2'!L7</f>
        <v>1967</v>
      </c>
      <c r="J9" s="53">
        <f>'[1]2'!M7</f>
        <v>1968</v>
      </c>
      <c r="K9" s="53">
        <f>'[1]2'!N7</f>
        <v>1973</v>
      </c>
      <c r="L9" s="53">
        <f>'[1]2'!O7</f>
        <v>1974</v>
      </c>
      <c r="M9" s="53">
        <f>'[1]2'!P7</f>
        <v>1975</v>
      </c>
      <c r="N9" s="53">
        <f>'[1]2'!Q7</f>
        <v>1964</v>
      </c>
      <c r="O9" s="53">
        <f>'[1]2'!R7</f>
        <v>1967</v>
      </c>
      <c r="P9" s="53">
        <f>'[1]2'!S7</f>
        <v>1969</v>
      </c>
      <c r="Q9" s="53">
        <f>'[1]2'!T7</f>
        <v>1969</v>
      </c>
      <c r="R9" s="53">
        <f>'[1]2'!U7</f>
        <v>1955</v>
      </c>
      <c r="S9" s="53">
        <f>'[1]2'!V7</f>
        <v>1949</v>
      </c>
      <c r="T9" s="53">
        <f>'[1]2'!W7</f>
        <v>1953</v>
      </c>
      <c r="U9" s="53">
        <f>'[1]2'!X7</f>
        <v>1959</v>
      </c>
      <c r="V9" s="53">
        <f>'[1]2'!Y7</f>
        <v>1965</v>
      </c>
      <c r="W9" s="53">
        <f>'[1]2'!Z7</f>
        <v>1994</v>
      </c>
      <c r="X9" s="53">
        <f>'[1]2'!AA7</f>
        <v>1965</v>
      </c>
      <c r="Y9" s="53">
        <f>'[1]2'!AB7</f>
        <v>1990</v>
      </c>
      <c r="Z9" s="53">
        <f>'[1]2'!AC7</f>
        <v>1968</v>
      </c>
      <c r="AA9" s="53">
        <f>'[1]2'!AD7</f>
        <v>1967</v>
      </c>
      <c r="AB9" s="53">
        <f>'[1]2'!AE7</f>
        <v>1972</v>
      </c>
      <c r="AC9" s="53">
        <f>'[1]2'!AF7</f>
        <v>1972</v>
      </c>
      <c r="AD9" s="53">
        <f>'[1]2'!AG7</f>
        <v>1979</v>
      </c>
      <c r="AE9" s="53">
        <f>'[1]2'!AH7</f>
        <v>1958</v>
      </c>
      <c r="AF9" s="53">
        <f>'[1]2'!AI7</f>
        <v>1958</v>
      </c>
      <c r="AG9" s="53">
        <f>'[1]2'!AJ7</f>
        <v>1958</v>
      </c>
      <c r="AH9" s="53">
        <f>'[1]2'!AK7</f>
        <v>1958</v>
      </c>
      <c r="AI9" s="53">
        <f>'[1]2'!AL7</f>
        <v>1962</v>
      </c>
      <c r="AJ9" s="53">
        <f>'[1]2'!AM7</f>
        <v>1972</v>
      </c>
      <c r="AK9" s="53">
        <f>'[1]2'!AN7</f>
        <v>1953</v>
      </c>
      <c r="AL9" s="53">
        <f>'[1]2'!AO7</f>
        <v>1958</v>
      </c>
      <c r="AM9" s="53">
        <f>'[1]2'!AP7</f>
        <v>1953</v>
      </c>
      <c r="AN9" s="53">
        <f>'[1]2'!AQ7</f>
        <v>1949</v>
      </c>
      <c r="AO9" s="53">
        <f>'[1]2'!AR7</f>
        <v>1994</v>
      </c>
      <c r="AP9" s="53">
        <f>'[1]2'!AS7</f>
        <v>1967</v>
      </c>
      <c r="AQ9" s="53">
        <f>'[1]2'!AT7</f>
        <v>1967</v>
      </c>
      <c r="AR9" s="53">
        <f>'[1]2'!AU7</f>
        <v>1968</v>
      </c>
      <c r="AS9" s="53">
        <f>'[1]2'!AV7</f>
        <v>1968</v>
      </c>
      <c r="AT9" s="53">
        <f>'[1]2'!AW7</f>
        <v>1964</v>
      </c>
      <c r="AU9" s="53">
        <f>'[1]2'!AX7</f>
        <v>1963</v>
      </c>
      <c r="AV9" s="53">
        <f>'[1]2'!AY7</f>
        <v>1967</v>
      </c>
      <c r="AW9" s="53">
        <f>'[1]2'!AZ7</f>
        <v>1968</v>
      </c>
      <c r="AX9" s="56">
        <f aca="true" t="shared" si="0" ref="AX9:AX28">BA9</f>
        <v>1964</v>
      </c>
      <c r="AY9" s="56">
        <f aca="true" t="shared" si="1" ref="AY9:AY28">BA9</f>
        <v>1964</v>
      </c>
      <c r="AZ9" s="56">
        <f aca="true" t="shared" si="2" ref="AZ9:AZ28">BA9</f>
        <v>1964</v>
      </c>
      <c r="BA9" s="4">
        <f>'[1]2'!BP7</f>
        <v>1964</v>
      </c>
    </row>
    <row r="10" spans="1:53" ht="12.75" hidden="1">
      <c r="A10" s="55" t="s">
        <v>8</v>
      </c>
      <c r="B10" s="53">
        <f>'[1]2'!E8</f>
        <v>3559.7</v>
      </c>
      <c r="C10" s="53">
        <f>'[1]2'!F8</f>
        <v>3600.4</v>
      </c>
      <c r="D10" s="53">
        <f>'[1]2'!G8</f>
        <v>3556.7</v>
      </c>
      <c r="E10" s="53">
        <f>'[1]2'!H8</f>
        <v>3584.6</v>
      </c>
      <c r="F10" s="53">
        <f>'[1]2'!I8</f>
        <v>3630.6</v>
      </c>
      <c r="G10" s="53">
        <f>'[1]2'!J8</f>
        <v>7004.2</v>
      </c>
      <c r="H10" s="53">
        <f>'[1]2'!K8</f>
        <v>3428.8</v>
      </c>
      <c r="I10" s="53">
        <f>'[1]2'!L8</f>
        <v>2528.5</v>
      </c>
      <c r="J10" s="53">
        <f>'[1]2'!M8</f>
        <v>3160.2</v>
      </c>
      <c r="K10" s="53">
        <f>'[1]2'!N8</f>
        <v>3388.7</v>
      </c>
      <c r="L10" s="53">
        <f>'[1]2'!O8</f>
        <v>4367.2</v>
      </c>
      <c r="M10" s="53">
        <f>'[1]2'!P8</f>
        <v>2723.1</v>
      </c>
      <c r="N10" s="53">
        <f>'[1]2'!Q8</f>
        <v>3564.7</v>
      </c>
      <c r="O10" s="53">
        <f>'[1]2'!R8</f>
        <v>2090.1</v>
      </c>
      <c r="P10" s="53">
        <f>'[1]2'!S8</f>
        <v>2070.8</v>
      </c>
      <c r="Q10" s="53">
        <f>'[1]2'!T8</f>
        <v>4920.1</v>
      </c>
      <c r="R10" s="53">
        <f>'[1]2'!U8</f>
        <v>717.2</v>
      </c>
      <c r="S10" s="53">
        <f>'[1]2'!V8</f>
        <v>693.5</v>
      </c>
      <c r="T10" s="53">
        <f>'[1]2'!W8</f>
        <v>1112.7</v>
      </c>
      <c r="U10" s="53">
        <f>'[1]2'!X8</f>
        <v>6075.3</v>
      </c>
      <c r="V10" s="53">
        <f>'[1]2'!Y8</f>
        <v>3564.1</v>
      </c>
      <c r="W10" s="53">
        <f>'[1]2'!Z8</f>
        <v>3191.5</v>
      </c>
      <c r="X10" s="53">
        <f>'[1]2'!AA8</f>
        <v>3211</v>
      </c>
      <c r="Y10" s="53">
        <f>'[1]2'!AB8</f>
        <v>4965.6</v>
      </c>
      <c r="Z10" s="53">
        <f>'[1]2'!AC8</f>
        <v>2654.5</v>
      </c>
      <c r="AA10" s="53">
        <f>'[1]2'!AD8</f>
        <v>3462.6</v>
      </c>
      <c r="AB10" s="53">
        <f>'[1]2'!AE8</f>
        <v>2210.4</v>
      </c>
      <c r="AC10" s="53">
        <f>'[1]2'!AF8</f>
        <v>2338.8</v>
      </c>
      <c r="AD10" s="53">
        <f>'[1]2'!AG8</f>
        <v>4564.5</v>
      </c>
      <c r="AE10" s="53">
        <f>'[1]2'!AH8</f>
        <v>420.5</v>
      </c>
      <c r="AF10" s="53">
        <f>'[1]2'!AI8</f>
        <v>452.4</v>
      </c>
      <c r="AG10" s="53">
        <f>'[1]2'!AJ8</f>
        <v>456.1</v>
      </c>
      <c r="AH10" s="53">
        <f>'[1]2'!AK8</f>
        <v>1599.3</v>
      </c>
      <c r="AI10" s="53">
        <f>'[1]2'!AL8</f>
        <v>2634.1</v>
      </c>
      <c r="AJ10" s="53">
        <f>'[1]2'!AM8</f>
        <v>3734.9</v>
      </c>
      <c r="AK10" s="53">
        <f>'[1]2'!AN8</f>
        <v>1874.3</v>
      </c>
      <c r="AL10" s="53">
        <f>'[1]2'!AO8</f>
        <v>3113.8</v>
      </c>
      <c r="AM10" s="53">
        <f>'[1]2'!AP8</f>
        <v>2023.3</v>
      </c>
      <c r="AN10" s="53">
        <f>'[1]2'!AQ8</f>
        <v>448.6</v>
      </c>
      <c r="AO10" s="53">
        <f>'[1]2'!AR8</f>
        <v>98</v>
      </c>
      <c r="AP10" s="53">
        <f>'[1]2'!AS8</f>
        <v>3452.4</v>
      </c>
      <c r="AQ10" s="53">
        <f>'[1]2'!AT8</f>
        <v>3425.7</v>
      </c>
      <c r="AR10" s="53">
        <f>'[1]2'!AU8</f>
        <v>2191.9</v>
      </c>
      <c r="AS10" s="53">
        <f>'[1]2'!AV8</f>
        <v>2232.5</v>
      </c>
      <c r="AT10" s="53">
        <f>'[1]2'!AW8</f>
        <v>3645</v>
      </c>
      <c r="AU10" s="53">
        <f>'[1]2'!AX8</f>
        <v>4631.7</v>
      </c>
      <c r="AV10" s="53">
        <f>'[1]2'!AY8</f>
        <v>3856</v>
      </c>
      <c r="AW10" s="53">
        <f>'[1]2'!AZ8</f>
        <v>2623.7</v>
      </c>
      <c r="AX10" s="56">
        <f t="shared" si="0"/>
        <v>3530.2</v>
      </c>
      <c r="AY10" s="56">
        <f t="shared" si="1"/>
        <v>3530.2</v>
      </c>
      <c r="AZ10" s="56">
        <f t="shared" si="2"/>
        <v>3530.2</v>
      </c>
      <c r="BA10" s="4">
        <f>'[1]2'!BP8</f>
        <v>3530.2</v>
      </c>
    </row>
    <row r="11" spans="1:53" ht="12.75" hidden="1">
      <c r="A11" s="55" t="s">
        <v>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6">
        <f t="shared" si="0"/>
        <v>0</v>
      </c>
      <c r="AY11" s="56">
        <f t="shared" si="1"/>
        <v>0</v>
      </c>
      <c r="AZ11" s="56">
        <f t="shared" si="2"/>
        <v>0</v>
      </c>
      <c r="BA11" s="4"/>
    </row>
    <row r="12" spans="1:53" ht="12.75" hidden="1">
      <c r="A12" s="55" t="s">
        <v>10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6">
        <f t="shared" si="0"/>
        <v>0</v>
      </c>
      <c r="AY12" s="56">
        <f t="shared" si="1"/>
        <v>0</v>
      </c>
      <c r="AZ12" s="56">
        <f t="shared" si="2"/>
        <v>0</v>
      </c>
      <c r="BA12" s="4"/>
    </row>
    <row r="13" spans="1:53" ht="12.75" hidden="1">
      <c r="A13" s="55" t="s">
        <v>11</v>
      </c>
      <c r="B13" s="53">
        <f>'[1]2'!E11</f>
        <v>2517.13</v>
      </c>
      <c r="C13" s="53">
        <f>'[1]2'!F11</f>
        <v>2531.1</v>
      </c>
      <c r="D13" s="53">
        <f>'[1]2'!G11</f>
        <v>2529.9</v>
      </c>
      <c r="E13" s="53">
        <f>'[1]2'!H11</f>
        <v>2528.9</v>
      </c>
      <c r="F13" s="53">
        <f>'[1]2'!I11</f>
        <v>2520.1</v>
      </c>
      <c r="G13" s="53">
        <f>'[1]2'!J11</f>
        <v>4765.7</v>
      </c>
      <c r="H13" s="53">
        <f>'[1]2'!K11</f>
        <v>2292.1</v>
      </c>
      <c r="I13" s="53">
        <f>'[1]2'!L11</f>
        <v>1767.1</v>
      </c>
      <c r="J13" s="53">
        <f>'[1]2'!M11</f>
        <v>2062.2</v>
      </c>
      <c r="K13" s="53">
        <f>'[1]2'!N11</f>
        <v>2238.3</v>
      </c>
      <c r="L13" s="53">
        <f>'[1]2'!O11</f>
        <v>3020</v>
      </c>
      <c r="M13" s="53">
        <f>'[1]2'!P11</f>
        <v>1842.1</v>
      </c>
      <c r="N13" s="53">
        <f>'[1]2'!Q11</f>
        <v>2384</v>
      </c>
      <c r="O13" s="53">
        <f>'[1]2'!R11</f>
        <v>1353.9</v>
      </c>
      <c r="P13" s="53">
        <f>'[1]2'!S11</f>
        <v>1370.2</v>
      </c>
      <c r="Q13" s="53">
        <f>'[1]2'!T11</f>
        <v>3495</v>
      </c>
      <c r="R13" s="53">
        <f>'[1]2'!U11</f>
        <v>446.8</v>
      </c>
      <c r="S13" s="53">
        <f>'[1]2'!V11</f>
        <v>438.1</v>
      </c>
      <c r="T13" s="53">
        <f>'[1]2'!W11</f>
        <v>718.9</v>
      </c>
      <c r="U13" s="53">
        <f>'[1]2'!X11</f>
        <v>3864.4</v>
      </c>
      <c r="V13" s="53">
        <f>'[1]2'!Y11</f>
        <v>2399.6</v>
      </c>
      <c r="W13" s="53">
        <f>'[1]2'!Z11</f>
        <v>1945.6</v>
      </c>
      <c r="X13" s="53">
        <f>'[1]2'!AA11</f>
        <v>2073.3</v>
      </c>
      <c r="Y13" s="53">
        <f>'[1]2'!AB11</f>
        <v>3202.2</v>
      </c>
      <c r="Z13" s="53">
        <f>'[1]2'!AC11</f>
        <v>1832.1</v>
      </c>
      <c r="AA13" s="53">
        <f>'[1]2'!AD11</f>
        <v>2475.5</v>
      </c>
      <c r="AB13" s="53">
        <f>'[1]2'!AE11</f>
        <v>1312.7</v>
      </c>
      <c r="AC13" s="53">
        <f>'[1]2'!AF11</f>
        <v>1411.4</v>
      </c>
      <c r="AD13" s="53">
        <f>'[1]2'!AG11</f>
        <v>2906</v>
      </c>
      <c r="AE13" s="53">
        <f>'[1]2'!AH11</f>
        <v>281.7</v>
      </c>
      <c r="AF13" s="53">
        <f>'[1]2'!AI11</f>
        <v>305.5</v>
      </c>
      <c r="AG13" s="53">
        <f>'[1]2'!AJ11</f>
        <v>307.6</v>
      </c>
      <c r="AH13" s="53">
        <f>'[1]2'!AK11</f>
        <v>987</v>
      </c>
      <c r="AI13" s="53">
        <f>'[1]2'!AL11</f>
        <v>1719.9</v>
      </c>
      <c r="AJ13" s="53">
        <f>'[1]2'!AM11</f>
        <v>2248.5</v>
      </c>
      <c r="AK13" s="53">
        <f>'[1]2'!AN11</f>
        <v>1129</v>
      </c>
      <c r="AL13" s="53">
        <f>'[1]2'!AO11</f>
        <v>2019.8</v>
      </c>
      <c r="AM13" s="53">
        <f>'[1]2'!AP11</f>
        <v>1169.9</v>
      </c>
      <c r="AN13" s="53">
        <f>'[1]2'!AQ11</f>
        <v>286.5</v>
      </c>
      <c r="AO13" s="53">
        <f>'[1]2'!AR11</f>
        <v>55.6</v>
      </c>
      <c r="AP13" s="53">
        <f>'[1]2'!AS11</f>
        <v>2183.3</v>
      </c>
      <c r="AQ13" s="53">
        <f>'[1]2'!AT11</f>
        <v>2170.6</v>
      </c>
      <c r="AR13" s="53">
        <f>'[1]2'!AU11</f>
        <v>1294.5</v>
      </c>
      <c r="AS13" s="53">
        <f>'[1]2'!AV11</f>
        <v>1335.4</v>
      </c>
      <c r="AT13" s="53">
        <f>'[1]2'!AW11</f>
        <v>2392.6</v>
      </c>
      <c r="AU13" s="53">
        <f>'[1]2'!AX11</f>
        <v>3045.4</v>
      </c>
      <c r="AV13" s="53">
        <f>'[1]2'!AY11</f>
        <v>2495.3</v>
      </c>
      <c r="AW13" s="53">
        <f>'[1]2'!AZ11</f>
        <v>1796.8</v>
      </c>
      <c r="AX13" s="56">
        <f t="shared" si="0"/>
        <v>2362.72</v>
      </c>
      <c r="AY13" s="56">
        <f t="shared" si="1"/>
        <v>2362.72</v>
      </c>
      <c r="AZ13" s="56">
        <f t="shared" si="2"/>
        <v>2362.72</v>
      </c>
      <c r="BA13" s="4">
        <f>'[1]2'!BP11</f>
        <v>2362.72</v>
      </c>
    </row>
    <row r="14" spans="1:53" ht="12.75" hidden="1">
      <c r="A14" s="55" t="s">
        <v>12</v>
      </c>
      <c r="B14" s="53">
        <f>'[1]2'!E13</f>
        <v>5</v>
      </c>
      <c r="C14" s="53">
        <f>'[1]2'!F13</f>
        <v>5</v>
      </c>
      <c r="D14" s="53">
        <f>'[1]2'!G13</f>
        <v>5</v>
      </c>
      <c r="E14" s="53">
        <f>'[1]2'!H13</f>
        <v>5</v>
      </c>
      <c r="F14" s="53">
        <f>'[1]2'!I13</f>
        <v>5</v>
      </c>
      <c r="G14" s="53">
        <f>'[1]2'!J13</f>
        <v>5</v>
      </c>
      <c r="H14" s="53">
        <f>'[1]2'!K13</f>
        <v>5</v>
      </c>
      <c r="I14" s="53">
        <f>'[1]2'!L13</f>
        <v>5</v>
      </c>
      <c r="J14" s="53">
        <f>'[1]2'!M13</f>
        <v>5</v>
      </c>
      <c r="K14" s="53">
        <f>'[1]2'!N13</f>
        <v>5</v>
      </c>
      <c r="L14" s="53">
        <f>'[1]2'!O13</f>
        <v>5</v>
      </c>
      <c r="M14" s="53">
        <f>'[1]2'!P13</f>
        <v>5</v>
      </c>
      <c r="N14" s="53">
        <f>'[1]2'!Q13</f>
        <v>5</v>
      </c>
      <c r="O14" s="53">
        <f>'[1]2'!R13</f>
        <v>9</v>
      </c>
      <c r="P14" s="53">
        <f>'[1]2'!S13</f>
        <v>9</v>
      </c>
      <c r="Q14" s="53">
        <f>'[1]2'!T13</f>
        <v>5</v>
      </c>
      <c r="R14" s="53">
        <f>'[1]2'!U13</f>
        <v>2</v>
      </c>
      <c r="S14" s="53">
        <f>'[1]2'!V13</f>
        <v>2</v>
      </c>
      <c r="T14" s="53">
        <f>'[1]2'!W13</f>
        <v>4</v>
      </c>
      <c r="U14" s="53">
        <f>'[1]2'!X13</f>
        <v>5</v>
      </c>
      <c r="V14" s="53">
        <f>'[1]2'!Y13</f>
        <v>5</v>
      </c>
      <c r="W14" s="53">
        <f>'[1]2'!Z13</f>
        <v>6</v>
      </c>
      <c r="X14" s="53">
        <f>'[1]2'!AA13</f>
        <v>5</v>
      </c>
      <c r="Y14" s="53">
        <f>'[1]2'!AB13</f>
        <v>9</v>
      </c>
      <c r="Z14" s="53">
        <f>'[1]2'!AC13</f>
        <v>5</v>
      </c>
      <c r="AA14" s="53">
        <f>'[1]2'!AD13</f>
        <v>5</v>
      </c>
      <c r="AB14" s="53">
        <f>'[1]2'!AE13</f>
        <v>9</v>
      </c>
      <c r="AC14" s="53">
        <f>'[1]2'!AF13</f>
        <v>9</v>
      </c>
      <c r="AD14" s="53">
        <f>'[1]2'!AG13</f>
        <v>9</v>
      </c>
      <c r="AE14" s="53">
        <f>'[1]2'!AH13</f>
        <v>2</v>
      </c>
      <c r="AF14" s="53">
        <f>'[1]2'!AI13</f>
        <v>2</v>
      </c>
      <c r="AG14" s="53">
        <f>'[1]2'!AJ13</f>
        <v>2</v>
      </c>
      <c r="AH14" s="53" t="str">
        <f>'[1]2'!AK13</f>
        <v>3./5</v>
      </c>
      <c r="AI14" s="53">
        <f>'[1]2'!AL13</f>
        <v>5</v>
      </c>
      <c r="AJ14" s="53">
        <f>'[1]2'!AM13</f>
        <v>9</v>
      </c>
      <c r="AK14" s="53">
        <f>'[1]2'!AN13</f>
        <v>4</v>
      </c>
      <c r="AL14" s="53">
        <f>'[1]2'!AO13</f>
        <v>5</v>
      </c>
      <c r="AM14" s="53">
        <f>'[1]2'!AP13</f>
        <v>4</v>
      </c>
      <c r="AN14" s="53">
        <f>'[1]2'!AQ13</f>
        <v>2</v>
      </c>
      <c r="AO14" s="53">
        <f>'[1]2'!AR13</f>
        <v>1</v>
      </c>
      <c r="AP14" s="53">
        <f>'[1]2'!AS13</f>
        <v>5</v>
      </c>
      <c r="AQ14" s="53">
        <f>'[1]2'!AT13</f>
        <v>5</v>
      </c>
      <c r="AR14" s="53">
        <f>'[1]2'!AU13</f>
        <v>9</v>
      </c>
      <c r="AS14" s="53">
        <f>'[1]2'!AV13</f>
        <v>9</v>
      </c>
      <c r="AT14" s="53">
        <f>'[1]2'!AW13</f>
        <v>5</v>
      </c>
      <c r="AU14" s="53">
        <f>'[1]2'!AX13</f>
        <v>5</v>
      </c>
      <c r="AV14" s="53">
        <f>'[1]2'!AY13</f>
        <v>5</v>
      </c>
      <c r="AW14" s="53">
        <f>'[1]2'!AZ13</f>
        <v>5</v>
      </c>
      <c r="AX14" s="56">
        <f t="shared" si="0"/>
        <v>5</v>
      </c>
      <c r="AY14" s="56">
        <f t="shared" si="1"/>
        <v>5</v>
      </c>
      <c r="AZ14" s="56">
        <f t="shared" si="2"/>
        <v>5</v>
      </c>
      <c r="BA14" s="4">
        <f>'[1]2'!BP13</f>
        <v>5</v>
      </c>
    </row>
    <row r="15" spans="1:53" ht="12.75" hidden="1">
      <c r="A15" s="55" t="s">
        <v>13</v>
      </c>
      <c r="B15" s="57">
        <f>'[1]2'!E14</f>
        <v>0</v>
      </c>
      <c r="C15" s="57">
        <f>'[1]2'!F14</f>
        <v>0</v>
      </c>
      <c r="D15" s="57">
        <f>'[1]2'!G14</f>
        <v>0</v>
      </c>
      <c r="E15" s="57">
        <f>'[1]2'!H14</f>
        <v>0</v>
      </c>
      <c r="F15" s="57">
        <f>'[1]2'!I14</f>
        <v>0</v>
      </c>
      <c r="G15" s="57">
        <f>'[1]2'!J14</f>
        <v>0</v>
      </c>
      <c r="H15" s="57">
        <f>'[1]2'!K14</f>
        <v>0</v>
      </c>
      <c r="I15" s="57">
        <f>'[1]2'!L14</f>
        <v>0</v>
      </c>
      <c r="J15" s="57">
        <f>'[1]2'!M14</f>
        <v>0</v>
      </c>
      <c r="K15" s="57">
        <f>'[1]2'!N14</f>
        <v>0</v>
      </c>
      <c r="L15" s="57">
        <f>'[1]2'!O14</f>
        <v>0</v>
      </c>
      <c r="M15" s="57">
        <f>'[1]2'!P14</f>
        <v>0</v>
      </c>
      <c r="N15" s="57">
        <f>'[1]2'!Q14</f>
        <v>0</v>
      </c>
      <c r="O15" s="57">
        <f>'[1]2'!R14</f>
        <v>1</v>
      </c>
      <c r="P15" s="57">
        <f>'[1]2'!S14</f>
        <v>1</v>
      </c>
      <c r="Q15" s="57">
        <f>'[1]2'!T14</f>
        <v>0</v>
      </c>
      <c r="R15" s="57">
        <f>'[1]2'!U14</f>
        <v>0</v>
      </c>
      <c r="S15" s="57">
        <f>'[1]2'!V14</f>
        <v>0</v>
      </c>
      <c r="T15" s="57">
        <f>'[1]2'!W14</f>
        <v>0</v>
      </c>
      <c r="U15" s="57">
        <f>'[1]2'!X14</f>
        <v>0</v>
      </c>
      <c r="V15" s="57">
        <f>'[1]2'!Y14</f>
        <v>0</v>
      </c>
      <c r="W15" s="57">
        <f>'[1]2'!Z14</f>
        <v>0</v>
      </c>
      <c r="X15" s="57">
        <f>'[1]2'!AA14</f>
        <v>0</v>
      </c>
      <c r="Y15" s="57">
        <f>'[1]2'!AB14</f>
        <v>2</v>
      </c>
      <c r="Z15" s="57">
        <f>'[1]2'!AC14</f>
        <v>0</v>
      </c>
      <c r="AA15" s="57">
        <f>'[1]2'!AD14</f>
        <v>0</v>
      </c>
      <c r="AB15" s="57">
        <f>'[1]2'!AE14</f>
        <v>1</v>
      </c>
      <c r="AC15" s="57">
        <f>'[1]2'!AF14</f>
        <v>1</v>
      </c>
      <c r="AD15" s="57">
        <f>'[1]2'!AG14</f>
        <v>2</v>
      </c>
      <c r="AE15" s="57">
        <f>'[1]2'!AH14</f>
        <v>0</v>
      </c>
      <c r="AF15" s="57">
        <f>'[1]2'!AI14</f>
        <v>0</v>
      </c>
      <c r="AG15" s="57">
        <f>'[1]2'!AJ14</f>
        <v>0</v>
      </c>
      <c r="AH15" s="57">
        <f>'[1]2'!AK14</f>
        <v>0</v>
      </c>
      <c r="AI15" s="57">
        <f>'[1]2'!AL14</f>
        <v>0</v>
      </c>
      <c r="AJ15" s="57">
        <f>'[1]2'!AM14</f>
        <v>2</v>
      </c>
      <c r="AK15" s="57">
        <f>'[1]2'!AN14</f>
        <v>0</v>
      </c>
      <c r="AL15" s="57">
        <f>'[1]2'!AO14</f>
        <v>0</v>
      </c>
      <c r="AM15" s="57">
        <f>'[1]2'!AP14</f>
        <v>0</v>
      </c>
      <c r="AN15" s="57">
        <f>'[1]2'!AQ14</f>
        <v>0</v>
      </c>
      <c r="AO15" s="57">
        <f>'[1]2'!AR14</f>
        <v>0</v>
      </c>
      <c r="AP15" s="57">
        <f>'[1]2'!AS14</f>
        <v>0</v>
      </c>
      <c r="AQ15" s="57">
        <f>'[1]2'!AT14</f>
        <v>0</v>
      </c>
      <c r="AR15" s="57">
        <f>'[1]2'!AU14</f>
        <v>1</v>
      </c>
      <c r="AS15" s="57">
        <f>'[1]2'!AV14</f>
        <v>1</v>
      </c>
      <c r="AT15" s="57">
        <f>'[1]2'!AW14</f>
        <v>0</v>
      </c>
      <c r="AU15" s="57">
        <f>'[1]2'!AX14</f>
        <v>0</v>
      </c>
      <c r="AV15" s="57">
        <f>'[1]2'!AY14</f>
        <v>0</v>
      </c>
      <c r="AW15" s="57">
        <f>'[1]2'!AZ14</f>
        <v>0</v>
      </c>
      <c r="AX15" s="56">
        <f t="shared" si="0"/>
        <v>0</v>
      </c>
      <c r="AY15" s="56">
        <f t="shared" si="1"/>
        <v>0</v>
      </c>
      <c r="AZ15" s="56">
        <f t="shared" si="2"/>
        <v>0</v>
      </c>
      <c r="BA15" s="58">
        <f>'[1]2'!BP14</f>
        <v>0</v>
      </c>
    </row>
    <row r="16" spans="1:53" ht="12.75" hidden="1">
      <c r="A16" s="55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6">
        <f t="shared" si="0"/>
        <v>0</v>
      </c>
      <c r="AY16" s="56">
        <f t="shared" si="1"/>
        <v>0</v>
      </c>
      <c r="AZ16" s="56">
        <f t="shared" si="2"/>
        <v>0</v>
      </c>
      <c r="BA16" s="58"/>
    </row>
    <row r="17" spans="1:53" ht="12.75" hidden="1">
      <c r="A17" s="59" t="s">
        <v>14</v>
      </c>
      <c r="B17" s="57">
        <f>'[1]2'!E15</f>
        <v>1124</v>
      </c>
      <c r="C17" s="57">
        <f>'[1]2'!F15</f>
        <v>1124</v>
      </c>
      <c r="D17" s="57">
        <f>'[1]2'!G15</f>
        <v>1135</v>
      </c>
      <c r="E17" s="57">
        <f>'[1]2'!H15</f>
        <v>1209</v>
      </c>
      <c r="F17" s="57">
        <f>'[1]2'!I15</f>
        <v>2281</v>
      </c>
      <c r="G17" s="57">
        <f>'[1]2'!J15</f>
        <v>2262</v>
      </c>
      <c r="H17" s="57">
        <f>'[1]2'!K15</f>
        <v>969</v>
      </c>
      <c r="I17" s="57">
        <f>'[1]2'!L15</f>
        <v>837</v>
      </c>
      <c r="J17" s="57">
        <f>'[1]2'!M15</f>
        <v>1148</v>
      </c>
      <c r="K17" s="57">
        <f>'[1]2'!N15</f>
        <v>1217</v>
      </c>
      <c r="L17" s="57">
        <f>'[1]2'!O15</f>
        <v>1438</v>
      </c>
      <c r="M17" s="57">
        <f>'[1]2'!P15</f>
        <v>763.3</v>
      </c>
      <c r="N17" s="57">
        <f>'[1]2'!Q15</f>
        <v>1154</v>
      </c>
      <c r="O17" s="57">
        <f>'[1]2'!R15</f>
        <v>437</v>
      </c>
      <c r="P17" s="57">
        <f>'[1]2'!S15</f>
        <v>821</v>
      </c>
      <c r="Q17" s="57">
        <f>'[1]2'!T15</f>
        <v>1300</v>
      </c>
      <c r="R17" s="57">
        <f>'[1]2'!U15</f>
        <v>610</v>
      </c>
      <c r="S17" s="57">
        <f>'[1]2'!V15</f>
        <v>596</v>
      </c>
      <c r="T17" s="57">
        <f>'[1]2'!W15</f>
        <v>703.6</v>
      </c>
      <c r="U17" s="57">
        <f>'[1]2'!X15</f>
        <v>2035</v>
      </c>
      <c r="V17" s="57">
        <f>'[1]2'!Y15</f>
        <v>1139</v>
      </c>
      <c r="W17" s="57">
        <f>'[1]2'!Z15</f>
        <v>865.4</v>
      </c>
      <c r="X17" s="57">
        <f>'[1]2'!AA15</f>
        <v>1153</v>
      </c>
      <c r="Y17" s="57">
        <f>'[1]2'!AB15</f>
        <v>1400</v>
      </c>
      <c r="Z17" s="57">
        <f>'[1]2'!AC15</f>
        <v>748</v>
      </c>
      <c r="AA17" s="57">
        <f>'[1]2'!AD15</f>
        <v>1135</v>
      </c>
      <c r="AB17" s="57">
        <f>'[1]2'!AE15</f>
        <v>396</v>
      </c>
      <c r="AC17" s="57">
        <f>'[1]2'!AF15</f>
        <v>397</v>
      </c>
      <c r="AD17" s="57">
        <f>'[1]2'!AG15</f>
        <v>1110</v>
      </c>
      <c r="AE17" s="57">
        <f>'[1]2'!AH15</f>
        <v>445</v>
      </c>
      <c r="AF17" s="57">
        <f>'[1]2'!AI15</f>
        <v>445</v>
      </c>
      <c r="AG17" s="57">
        <f>'[1]2'!AJ15</f>
        <v>445</v>
      </c>
      <c r="AH17" s="57">
        <f>'[1]2'!AK15</f>
        <v>1251.4</v>
      </c>
      <c r="AI17" s="57">
        <f>'[1]2'!AL15</f>
        <v>1201.3</v>
      </c>
      <c r="AJ17" s="57">
        <f>'[1]2'!AM15</f>
        <v>1037.8</v>
      </c>
      <c r="AK17" s="57">
        <f>'[1]2'!AN15</f>
        <v>896.3</v>
      </c>
      <c r="AL17" s="57">
        <f>'[1]2'!AO15</f>
        <v>1763.4</v>
      </c>
      <c r="AM17" s="57">
        <f>'[1]2'!AP15</f>
        <v>931</v>
      </c>
      <c r="AN17" s="57">
        <f>'[1]2'!AQ15</f>
        <v>344.2</v>
      </c>
      <c r="AO17" s="57">
        <f>'[1]2'!AR15</f>
        <v>173</v>
      </c>
      <c r="AP17" s="57">
        <f>'[1]2'!AS15</f>
        <v>1294</v>
      </c>
      <c r="AQ17" s="57">
        <f>'[1]2'!AT15</f>
        <v>1297</v>
      </c>
      <c r="AR17" s="57">
        <f>'[1]2'!AU15</f>
        <v>397</v>
      </c>
      <c r="AS17" s="57">
        <f>'[1]2'!AV15</f>
        <v>397</v>
      </c>
      <c r="AT17" s="57">
        <f>'[1]2'!AW15</f>
        <v>1150</v>
      </c>
      <c r="AU17" s="57">
        <f>'[1]2'!AX15</f>
        <v>2200</v>
      </c>
      <c r="AV17" s="57">
        <f>'[1]2'!AY15</f>
        <v>1300</v>
      </c>
      <c r="AW17" s="57">
        <f>'[1]2'!AZ15</f>
        <v>748</v>
      </c>
      <c r="AX17" s="56">
        <f t="shared" si="0"/>
        <v>1140</v>
      </c>
      <c r="AY17" s="56">
        <f t="shared" si="1"/>
        <v>1140</v>
      </c>
      <c r="AZ17" s="56">
        <f t="shared" si="2"/>
        <v>1140</v>
      </c>
      <c r="BA17" s="58">
        <f>'[1]2'!BP15</f>
        <v>1140</v>
      </c>
    </row>
    <row r="18" spans="1:53" ht="12.75" hidden="1">
      <c r="A18" s="55" t="s">
        <v>15</v>
      </c>
      <c r="B18" s="53">
        <f>'[1]2'!E16</f>
        <v>871.9</v>
      </c>
      <c r="C18" s="53">
        <f>'[1]2'!F16</f>
        <v>875.4</v>
      </c>
      <c r="D18" s="53">
        <f>'[1]2'!G16</f>
        <v>873.8</v>
      </c>
      <c r="E18" s="53">
        <f>'[1]2'!H16</f>
        <v>875.2</v>
      </c>
      <c r="F18" s="53">
        <f>'[1]2'!I16</f>
        <v>879</v>
      </c>
      <c r="G18" s="53">
        <f>'[1]2'!J16</f>
        <v>1741</v>
      </c>
      <c r="H18" s="53">
        <f>'[1]2'!K16</f>
        <v>941.2</v>
      </c>
      <c r="I18" s="53">
        <f>'[1]2'!L16</f>
        <v>644.4</v>
      </c>
      <c r="J18" s="53">
        <f>'[1]2'!M16</f>
        <v>883.7</v>
      </c>
      <c r="K18" s="53">
        <f>'[1]2'!N16</f>
        <v>748.7</v>
      </c>
      <c r="L18" s="53">
        <f>'[1]2'!O16</f>
        <v>1105.8</v>
      </c>
      <c r="M18" s="53">
        <f>'[1]2'!P16</f>
        <v>693</v>
      </c>
      <c r="N18" s="53">
        <f>'[1]2'!Q16</f>
        <v>880.9</v>
      </c>
      <c r="O18" s="53">
        <f>'[1]2'!R16</f>
        <v>30</v>
      </c>
      <c r="P18" s="53">
        <f>'[1]2'!S16</f>
        <v>353.8</v>
      </c>
      <c r="Q18" s="53">
        <f>'[1]2'!T16</f>
        <v>1283.6</v>
      </c>
      <c r="R18" s="53">
        <f>'[1]2'!U16</f>
        <v>0</v>
      </c>
      <c r="S18" s="53">
        <f>'[1]2'!V16</f>
        <v>0</v>
      </c>
      <c r="T18" s="53">
        <f>'[1]2'!W16</f>
        <v>557</v>
      </c>
      <c r="U18" s="53">
        <f>'[1]2'!X16</f>
        <v>162.9</v>
      </c>
      <c r="V18" s="53">
        <f>'[1]2'!Y16</f>
        <v>876</v>
      </c>
      <c r="W18" s="53">
        <f>'[1]2'!Z16</f>
        <v>786.1</v>
      </c>
      <c r="X18" s="53">
        <f>'[1]2'!AA16</f>
        <v>25</v>
      </c>
      <c r="Y18" s="53">
        <f>'[1]2'!AB16</f>
        <v>846.8</v>
      </c>
      <c r="Z18" s="53">
        <f>'[1]2'!AC16</f>
        <v>543</v>
      </c>
      <c r="AA18" s="53">
        <f>'[1]2'!AD16</f>
        <v>877.6</v>
      </c>
      <c r="AB18" s="53">
        <f>'[1]2'!AE16</f>
        <v>270.6</v>
      </c>
      <c r="AC18" s="53">
        <f>'[1]2'!AF16</f>
        <v>270.6</v>
      </c>
      <c r="AD18" s="53">
        <f>'[1]2'!AG16</f>
        <v>803</v>
      </c>
      <c r="AE18" s="53">
        <f>'[1]2'!AH16</f>
        <v>0</v>
      </c>
      <c r="AF18" s="53">
        <f>'[1]2'!AI16</f>
        <v>0</v>
      </c>
      <c r="AG18" s="53">
        <f>'[1]2'!AJ16</f>
        <v>0</v>
      </c>
      <c r="AH18" s="53">
        <f>'[1]2'!AK16</f>
        <v>10</v>
      </c>
      <c r="AI18" s="53">
        <f>'[1]2'!AL16</f>
        <v>679.8</v>
      </c>
      <c r="AJ18" s="53">
        <f>'[1]2'!AM16</f>
        <v>671.4</v>
      </c>
      <c r="AK18" s="53">
        <f>'[1]2'!AN16</f>
        <v>888.7</v>
      </c>
      <c r="AL18" s="53">
        <f>'[1]2'!AO16</f>
        <v>87.4</v>
      </c>
      <c r="AM18" s="53">
        <f>'[1]2'!AP16</f>
        <v>665.3</v>
      </c>
      <c r="AN18" s="53">
        <f>'[1]2'!AQ16</f>
        <v>0</v>
      </c>
      <c r="AO18" s="53">
        <f>'[1]2'!AR16</f>
        <v>103</v>
      </c>
      <c r="AP18" s="53">
        <f>'[1]2'!AS16</f>
        <v>855.3</v>
      </c>
      <c r="AQ18" s="53">
        <f>'[1]2'!AT16</f>
        <v>861.1</v>
      </c>
      <c r="AR18" s="53">
        <f>'[1]2'!AU16</f>
        <v>81.6</v>
      </c>
      <c r="AS18" s="53">
        <f>'[1]2'!AV16</f>
        <v>90.6</v>
      </c>
      <c r="AT18" s="53">
        <f>'[1]2'!AW16</f>
        <v>743.8</v>
      </c>
      <c r="AU18" s="53">
        <f>'[1]2'!AX16</f>
        <v>1236.5</v>
      </c>
      <c r="AV18" s="53">
        <f>'[1]2'!AY16</f>
        <v>613.2</v>
      </c>
      <c r="AW18" s="53">
        <f>'[1]2'!AZ16</f>
        <v>679.8</v>
      </c>
      <c r="AX18" s="56">
        <f t="shared" si="0"/>
        <v>876.6</v>
      </c>
      <c r="AY18" s="56">
        <f t="shared" si="1"/>
        <v>876.6</v>
      </c>
      <c r="AZ18" s="56">
        <f t="shared" si="2"/>
        <v>876.6</v>
      </c>
      <c r="BA18" s="4">
        <f>'[1]2'!BP16</f>
        <v>876.6</v>
      </c>
    </row>
    <row r="19" spans="1:53" ht="12.75" hidden="1">
      <c r="A19" s="55" t="s">
        <v>16</v>
      </c>
      <c r="B19" s="53">
        <f>'[1]2'!E17</f>
        <v>871.9</v>
      </c>
      <c r="C19" s="53">
        <f>'[1]2'!F17</f>
        <v>875.4</v>
      </c>
      <c r="D19" s="53">
        <f>'[1]2'!G17</f>
        <v>873.8</v>
      </c>
      <c r="E19" s="53">
        <f>'[1]2'!H17</f>
        <v>875.2</v>
      </c>
      <c r="F19" s="53">
        <f>'[1]2'!I17</f>
        <v>879</v>
      </c>
      <c r="G19" s="53">
        <f>'[1]2'!J17</f>
        <v>1741</v>
      </c>
      <c r="H19" s="53">
        <f>'[1]2'!K17</f>
        <v>941.2</v>
      </c>
      <c r="I19" s="53">
        <f>'[1]2'!L17</f>
        <v>644.4</v>
      </c>
      <c r="J19" s="53">
        <f>'[1]2'!M17</f>
        <v>883.7</v>
      </c>
      <c r="K19" s="53">
        <f>'[1]2'!N17</f>
        <v>843.9</v>
      </c>
      <c r="L19" s="53">
        <f>'[1]2'!O17</f>
        <v>1105.8</v>
      </c>
      <c r="M19" s="53">
        <f>'[1]2'!P17</f>
        <v>693.9</v>
      </c>
      <c r="N19" s="53">
        <f>'[1]2'!Q17</f>
        <v>880.9</v>
      </c>
      <c r="O19" s="53">
        <f>'[1]2'!R17</f>
        <v>397.7</v>
      </c>
      <c r="P19" s="53">
        <f>'[1]2'!S17</f>
        <v>631.7</v>
      </c>
      <c r="Q19" s="53">
        <f>'[1]2'!T17</f>
        <v>1283.9</v>
      </c>
      <c r="R19" s="53">
        <f>'[1]2'!U17</f>
        <v>504</v>
      </c>
      <c r="S19" s="53">
        <f>'[1]2'!V17</f>
        <v>525.4</v>
      </c>
      <c r="T19" s="53">
        <f>'[1]2'!W17</f>
        <v>563.9</v>
      </c>
      <c r="U19" s="53">
        <f>'[1]2'!X17</f>
        <v>2304</v>
      </c>
      <c r="V19" s="53">
        <f>'[1]2'!Y17</f>
        <v>876</v>
      </c>
      <c r="W19" s="53">
        <f>'[1]2'!Z17</f>
        <v>786.1</v>
      </c>
      <c r="X19" s="53">
        <f>'[1]2'!AA17</f>
        <v>887.4</v>
      </c>
      <c r="Y19" s="53">
        <f>'[1]2'!AB17</f>
        <v>578.8</v>
      </c>
      <c r="Z19" s="53">
        <f>'[1]2'!AC17</f>
        <v>575.4</v>
      </c>
      <c r="AA19" s="53">
        <f>'[1]2'!AD17</f>
        <v>877.6</v>
      </c>
      <c r="AB19" s="53">
        <f>'[1]2'!AE17</f>
        <v>395.5</v>
      </c>
      <c r="AC19" s="53">
        <f>'[1]2'!AF17</f>
        <v>396.5</v>
      </c>
      <c r="AD19" s="53">
        <f>'[1]2'!AG17</f>
        <v>803.9</v>
      </c>
      <c r="AE19" s="53">
        <f>'[1]2'!AH17</f>
        <v>342</v>
      </c>
      <c r="AF19" s="53">
        <f>'[1]2'!AI17</f>
        <v>342</v>
      </c>
      <c r="AG19" s="53">
        <f>'[1]2'!AJ17</f>
        <v>342</v>
      </c>
      <c r="AH19" s="53">
        <f>'[1]2'!AK17</f>
        <v>0</v>
      </c>
      <c r="AI19" s="53">
        <f>'[1]2'!AL17</f>
        <v>679.8</v>
      </c>
      <c r="AJ19" s="53">
        <f>'[1]2'!AM17</f>
        <v>671.4</v>
      </c>
      <c r="AK19" s="53">
        <f>'[1]2'!AN17</f>
        <v>888.7</v>
      </c>
      <c r="AL19" s="53">
        <f>'[1]2'!AO17</f>
        <v>87.4</v>
      </c>
      <c r="AM19" s="53">
        <f>'[1]2'!AP17</f>
        <v>665.3</v>
      </c>
      <c r="AN19" s="53">
        <f>'[1]2'!AQ17</f>
        <v>502.3</v>
      </c>
      <c r="AO19" s="53">
        <f>'[1]2'!AR17</f>
        <v>234.5</v>
      </c>
      <c r="AP19" s="53">
        <f>'[1]2'!AS17</f>
        <v>855.3</v>
      </c>
      <c r="AQ19" s="53">
        <f>'[1]2'!AT17</f>
        <v>861.1</v>
      </c>
      <c r="AR19" s="53">
        <f>'[1]2'!AU17</f>
        <v>380.7</v>
      </c>
      <c r="AS19" s="53">
        <f>'[1]2'!AV17</f>
        <v>377</v>
      </c>
      <c r="AT19" s="53">
        <f>'[1]2'!AW17</f>
        <v>882.1</v>
      </c>
      <c r="AU19" s="53">
        <f>'[1]2'!AX17</f>
        <v>1574.1</v>
      </c>
      <c r="AV19" s="53">
        <f>'[1]2'!AY17</f>
        <v>780.6</v>
      </c>
      <c r="AW19" s="53">
        <f>'[1]2'!AZ17</f>
        <v>679.8</v>
      </c>
      <c r="AX19" s="56">
        <f t="shared" si="0"/>
        <v>876.6</v>
      </c>
      <c r="AY19" s="56">
        <f t="shared" si="1"/>
        <v>876.6</v>
      </c>
      <c r="AZ19" s="56">
        <f t="shared" si="2"/>
        <v>876.6</v>
      </c>
      <c r="BA19" s="4">
        <f>'[1]2'!BP17</f>
        <v>876.6</v>
      </c>
    </row>
    <row r="20" spans="1:53" ht="12.75" hidden="1">
      <c r="A20" s="55" t="s">
        <v>17</v>
      </c>
      <c r="B20" s="53">
        <f>'[1]2'!E18</f>
        <v>1</v>
      </c>
      <c r="C20" s="53">
        <f>'[1]2'!F18</f>
        <v>1</v>
      </c>
      <c r="D20" s="53">
        <f>'[1]2'!G18</f>
        <v>1</v>
      </c>
      <c r="E20" s="53">
        <f>'[1]2'!H18</f>
        <v>1</v>
      </c>
      <c r="F20" s="53">
        <f>'[1]2'!I18</f>
        <v>1</v>
      </c>
      <c r="G20" s="53">
        <f>'[1]2'!J18</f>
        <v>2</v>
      </c>
      <c r="H20" s="53">
        <f>'[1]2'!K18</f>
        <v>1</v>
      </c>
      <c r="I20" s="53">
        <f>'[1]2'!L18</f>
        <v>1</v>
      </c>
      <c r="J20" s="53">
        <f>'[1]2'!M18</f>
        <v>1</v>
      </c>
      <c r="K20" s="53">
        <f>'[1]2'!N18</f>
        <v>2</v>
      </c>
      <c r="L20" s="53">
        <f>'[1]2'!O18</f>
        <v>1</v>
      </c>
      <c r="M20" s="53">
        <f>'[1]2'!P18</f>
        <v>1</v>
      </c>
      <c r="N20" s="53">
        <f>'[1]2'!Q18</f>
        <v>1</v>
      </c>
      <c r="O20" s="53">
        <f>'[1]2'!R18</f>
        <v>1</v>
      </c>
      <c r="P20" s="53">
        <f>'[1]2'!S18</f>
        <v>1</v>
      </c>
      <c r="Q20" s="53">
        <f>'[1]2'!T18</f>
        <v>2</v>
      </c>
      <c r="R20" s="53">
        <f>'[1]2'!U18</f>
        <v>1</v>
      </c>
      <c r="S20" s="53">
        <f>'[1]2'!V18</f>
        <v>1</v>
      </c>
      <c r="T20" s="53">
        <f>'[1]2'!W18</f>
        <v>1</v>
      </c>
      <c r="U20" s="53">
        <f>'[1]2'!X18</f>
        <v>1</v>
      </c>
      <c r="V20" s="53">
        <f>'[1]2'!Y18</f>
        <v>1</v>
      </c>
      <c r="W20" s="53">
        <f>'[1]2'!Z18</f>
        <v>2</v>
      </c>
      <c r="X20" s="53">
        <f>'[1]2'!AA18</f>
        <v>1</v>
      </c>
      <c r="Y20" s="53">
        <f>'[1]2'!AB18</f>
        <v>2</v>
      </c>
      <c r="Z20" s="53">
        <f>'[1]2'!AC18</f>
        <v>1</v>
      </c>
      <c r="AA20" s="53">
        <f>'[1]2'!AD18</f>
        <v>1</v>
      </c>
      <c r="AB20" s="53">
        <f>'[1]2'!AE18</f>
        <v>1</v>
      </c>
      <c r="AC20" s="53">
        <f>'[1]2'!AF18</f>
        <v>1</v>
      </c>
      <c r="AD20" s="53">
        <f>'[1]2'!AG18</f>
        <v>2</v>
      </c>
      <c r="AE20" s="53">
        <f>'[1]2'!AH18</f>
        <v>1</v>
      </c>
      <c r="AF20" s="53">
        <f>'[1]2'!AI18</f>
        <v>1</v>
      </c>
      <c r="AG20" s="53">
        <f>'[1]2'!AJ18</f>
        <v>1</v>
      </c>
      <c r="AH20" s="53">
        <f>'[1]2'!AK18</f>
        <v>1</v>
      </c>
      <c r="AI20" s="53">
        <f>'[1]2'!AL18</f>
        <v>1</v>
      </c>
      <c r="AJ20" s="53">
        <f>'[1]2'!AM18</f>
        <v>2</v>
      </c>
      <c r="AK20" s="53">
        <f>'[1]2'!AN18</f>
        <v>1</v>
      </c>
      <c r="AL20" s="53">
        <f>'[1]2'!AO18</f>
        <v>1</v>
      </c>
      <c r="AM20" s="53">
        <f>'[1]2'!AP18</f>
        <v>1</v>
      </c>
      <c r="AN20" s="53">
        <f>'[1]2'!AQ18</f>
        <v>1</v>
      </c>
      <c r="AO20" s="53">
        <f>'[1]2'!AR18</f>
        <v>0</v>
      </c>
      <c r="AP20" s="53">
        <f>'[1]2'!AS18</f>
        <v>1</v>
      </c>
      <c r="AQ20" s="53">
        <f>'[1]2'!AT18</f>
        <v>1</v>
      </c>
      <c r="AR20" s="53">
        <f>'[1]2'!AU18</f>
        <v>1</v>
      </c>
      <c r="AS20" s="53">
        <f>'[1]2'!AV18</f>
        <v>1</v>
      </c>
      <c r="AT20" s="53">
        <f>'[1]2'!AW18</f>
        <v>1</v>
      </c>
      <c r="AU20" s="53">
        <f>'[1]2'!AX18</f>
        <v>2</v>
      </c>
      <c r="AV20" s="53">
        <f>'[1]2'!AY18</f>
        <v>1</v>
      </c>
      <c r="AW20" s="53">
        <f>'[1]2'!AZ18</f>
        <v>1</v>
      </c>
      <c r="AX20" s="56">
        <f t="shared" si="0"/>
        <v>1</v>
      </c>
      <c r="AY20" s="56">
        <f t="shared" si="1"/>
        <v>1</v>
      </c>
      <c r="AZ20" s="56">
        <f t="shared" si="2"/>
        <v>1</v>
      </c>
      <c r="BA20" s="4">
        <f>'[1]2'!BP18</f>
        <v>1</v>
      </c>
    </row>
    <row r="21" spans="1:53" ht="12.75" hidden="1">
      <c r="A21" s="55" t="s">
        <v>18</v>
      </c>
      <c r="B21" s="53">
        <f>'[1]2'!E19</f>
        <v>1</v>
      </c>
      <c r="C21" s="53">
        <f>'[1]2'!F19</f>
        <v>1</v>
      </c>
      <c r="D21" s="53">
        <f>'[1]2'!G19</f>
        <v>1</v>
      </c>
      <c r="E21" s="53">
        <f>'[1]2'!H19</f>
        <v>1</v>
      </c>
      <c r="F21" s="53">
        <f>'[1]2'!I19</f>
        <v>1</v>
      </c>
      <c r="G21" s="53">
        <f>'[1]2'!J19</f>
        <v>2</v>
      </c>
      <c r="H21" s="53">
        <f>'[1]2'!K19</f>
        <v>1</v>
      </c>
      <c r="I21" s="53">
        <f>'[1]2'!L19</f>
        <v>1</v>
      </c>
      <c r="J21" s="53">
        <f>'[1]2'!M19</f>
        <v>1</v>
      </c>
      <c r="K21" s="53">
        <f>'[1]2'!N19</f>
        <v>1</v>
      </c>
      <c r="L21" s="53">
        <f>'[1]2'!O19</f>
        <v>1</v>
      </c>
      <c r="M21" s="53">
        <f>'[1]2'!P19</f>
        <v>1</v>
      </c>
      <c r="N21" s="53">
        <f>'[1]2'!Q19</f>
        <v>1</v>
      </c>
      <c r="O21" s="53">
        <f>'[1]2'!R19</f>
        <v>1</v>
      </c>
      <c r="P21" s="53">
        <f>'[1]2'!S19</f>
        <v>1</v>
      </c>
      <c r="Q21" s="53">
        <f>'[1]2'!T19</f>
        <v>2</v>
      </c>
      <c r="R21" s="53">
        <f>'[1]2'!U19</f>
        <v>1</v>
      </c>
      <c r="S21" s="53">
        <f>'[1]2'!V19</f>
        <v>1</v>
      </c>
      <c r="T21" s="53">
        <f>'[1]2'!W19</f>
        <v>1</v>
      </c>
      <c r="U21" s="53">
        <f>'[1]2'!X19</f>
        <v>1</v>
      </c>
      <c r="V21" s="53">
        <f>'[1]2'!Y19</f>
        <v>1</v>
      </c>
      <c r="W21" s="53">
        <f>'[1]2'!Z19</f>
        <v>2</v>
      </c>
      <c r="X21" s="53">
        <f>'[1]2'!AA19</f>
        <v>1</v>
      </c>
      <c r="Y21" s="53">
        <f>'[1]2'!AB19</f>
        <v>1</v>
      </c>
      <c r="Z21" s="53">
        <f>'[1]2'!AC19</f>
        <v>1</v>
      </c>
      <c r="AA21" s="53">
        <f>'[1]2'!AD19</f>
        <v>1</v>
      </c>
      <c r="AB21" s="53">
        <f>'[1]2'!AE19</f>
        <v>1</v>
      </c>
      <c r="AC21" s="53">
        <f>'[1]2'!AF19</f>
        <v>1</v>
      </c>
      <c r="AD21" s="53">
        <f>'[1]2'!AG19</f>
        <v>2</v>
      </c>
      <c r="AE21" s="53">
        <f>'[1]2'!AH19</f>
        <v>1</v>
      </c>
      <c r="AF21" s="53">
        <f>'[1]2'!AI19</f>
        <v>1</v>
      </c>
      <c r="AG21" s="53">
        <f>'[1]2'!AJ19</f>
        <v>1</v>
      </c>
      <c r="AH21" s="53">
        <f>'[1]2'!AK19</f>
        <v>1</v>
      </c>
      <c r="AI21" s="53">
        <f>'[1]2'!AL19</f>
        <v>1</v>
      </c>
      <c r="AJ21" s="53">
        <f>'[1]2'!AM19</f>
        <v>1</v>
      </c>
      <c r="AK21" s="53">
        <f>'[1]2'!AN19</f>
        <v>1</v>
      </c>
      <c r="AL21" s="53">
        <f>'[1]2'!AO19</f>
        <v>1</v>
      </c>
      <c r="AM21" s="53">
        <f>'[1]2'!AP19</f>
        <v>1</v>
      </c>
      <c r="AN21" s="53">
        <f>'[1]2'!AQ19</f>
        <v>1</v>
      </c>
      <c r="AO21" s="53">
        <f>'[1]2'!AR19</f>
        <v>1</v>
      </c>
      <c r="AP21" s="53">
        <f>'[1]2'!AS19</f>
        <v>1</v>
      </c>
      <c r="AQ21" s="53">
        <f>'[1]2'!AT19</f>
        <v>1</v>
      </c>
      <c r="AR21" s="53">
        <f>'[1]2'!AU19</f>
        <v>1</v>
      </c>
      <c r="AS21" s="53">
        <f>'[1]2'!AV19</f>
        <v>1</v>
      </c>
      <c r="AT21" s="53">
        <f>'[1]2'!AW19</f>
        <v>1</v>
      </c>
      <c r="AU21" s="53">
        <f>'[1]2'!AX19</f>
        <v>1</v>
      </c>
      <c r="AV21" s="53">
        <f>'[1]2'!AY19</f>
        <v>1</v>
      </c>
      <c r="AW21" s="53">
        <f>'[1]2'!AZ19</f>
        <v>1</v>
      </c>
      <c r="AX21" s="56">
        <f t="shared" si="0"/>
        <v>1</v>
      </c>
      <c r="AY21" s="56">
        <f t="shared" si="1"/>
        <v>1</v>
      </c>
      <c r="AZ21" s="56">
        <f t="shared" si="2"/>
        <v>1</v>
      </c>
      <c r="BA21" s="4">
        <f>'[1]2'!BP19</f>
        <v>1</v>
      </c>
    </row>
    <row r="22" spans="1:53" ht="12.75" hidden="1">
      <c r="A22" s="55" t="s">
        <v>19</v>
      </c>
      <c r="B22" s="57">
        <f>'[1]2'!E20</f>
        <v>1535.3333333333335</v>
      </c>
      <c r="C22" s="57">
        <f>'[1]2'!F20</f>
        <v>1183.3333333333335</v>
      </c>
      <c r="D22" s="57">
        <f>'[1]2'!G20</f>
        <v>2085.666666666667</v>
      </c>
      <c r="E22" s="57">
        <f>'[1]2'!H20</f>
        <v>1398.3333333333335</v>
      </c>
      <c r="F22" s="57">
        <f>'[1]2'!I20</f>
        <v>2305</v>
      </c>
      <c r="G22" s="57">
        <f>'[1]2'!J20</f>
        <v>4740</v>
      </c>
      <c r="H22" s="57">
        <f>'[1]2'!K20</f>
        <v>1457.6666666666665</v>
      </c>
      <c r="I22" s="57">
        <f>'[1]2'!L20</f>
        <v>1277.3333333333335</v>
      </c>
      <c r="J22" s="57">
        <f>'[1]2'!M20</f>
        <v>1834.6666666666665</v>
      </c>
      <c r="K22" s="57">
        <f>'[1]2'!N20</f>
        <v>1087</v>
      </c>
      <c r="L22" s="57">
        <f>'[1]2'!O20</f>
        <v>1496</v>
      </c>
      <c r="M22" s="57">
        <f>'[1]2'!P20</f>
        <v>1604.6666666666665</v>
      </c>
      <c r="N22" s="57">
        <f>'[1]2'!Q20</f>
        <v>1468.6666666666665</v>
      </c>
      <c r="O22" s="57">
        <f>'[1]2'!R20</f>
        <v>672</v>
      </c>
      <c r="P22" s="57">
        <f>'[1]2'!S20</f>
        <v>742</v>
      </c>
      <c r="Q22" s="57">
        <f>'[1]2'!T20</f>
        <v>3713</v>
      </c>
      <c r="R22" s="57">
        <f>'[1]2'!U20</f>
        <v>935</v>
      </c>
      <c r="S22" s="57">
        <f>'[1]2'!V20</f>
        <v>872.3333333333333</v>
      </c>
      <c r="T22" s="57">
        <f>'[1]2'!W20</f>
        <v>1524.6666666666667</v>
      </c>
      <c r="U22" s="57">
        <f>'[1]2'!X20</f>
        <v>2099</v>
      </c>
      <c r="V22" s="57">
        <f>'[1]2'!Y20</f>
        <v>1136.6666666666665</v>
      </c>
      <c r="W22" s="57">
        <f>'[1]2'!Z20</f>
        <v>1262.3333333333335</v>
      </c>
      <c r="X22" s="57">
        <f>'[1]2'!AA20</f>
        <v>1674</v>
      </c>
      <c r="Y22" s="57">
        <f>'[1]2'!AB20</f>
        <v>3101</v>
      </c>
      <c r="Z22" s="57">
        <f>'[1]2'!AC20</f>
        <v>2163.6666666666665</v>
      </c>
      <c r="AA22" s="57">
        <f>'[1]2'!AD20</f>
        <v>2190</v>
      </c>
      <c r="AB22" s="57">
        <f>'[1]2'!AE20</f>
        <v>1290.3333333333335</v>
      </c>
      <c r="AC22" s="57">
        <f>'[1]2'!AF20</f>
        <v>1265.3333333333335</v>
      </c>
      <c r="AD22" s="57">
        <f>'[1]2'!AG20</f>
        <v>2024</v>
      </c>
      <c r="AE22" s="57">
        <f>'[1]2'!AH20</f>
        <v>679.3333333333333</v>
      </c>
      <c r="AF22" s="57">
        <f>'[1]2'!AI20</f>
        <v>760.3333333333333</v>
      </c>
      <c r="AG22" s="57">
        <f>'[1]2'!AJ20</f>
        <v>760.3333333333333</v>
      </c>
      <c r="AH22" s="57">
        <f>'[1]2'!AK20</f>
        <v>994.6666666666667</v>
      </c>
      <c r="AI22" s="57">
        <f>'[1]2'!AL20</f>
        <v>1499.3333333333333</v>
      </c>
      <c r="AJ22" s="57">
        <f>'[1]2'!AM20</f>
        <v>1278.6666666666667</v>
      </c>
      <c r="AK22" s="57">
        <f>'[1]2'!AN20</f>
        <v>531</v>
      </c>
      <c r="AL22" s="57">
        <f>'[1]2'!AO20</f>
        <v>1506.3333333333335</v>
      </c>
      <c r="AM22" s="57">
        <f>'[1]2'!AP20</f>
        <v>1409</v>
      </c>
      <c r="AN22" s="57">
        <f>'[1]2'!AQ20</f>
        <v>761.6666666666666</v>
      </c>
      <c r="AO22" s="57">
        <f>'[1]2'!AR20</f>
        <v>65</v>
      </c>
      <c r="AP22" s="57">
        <f>'[1]2'!AS20</f>
        <v>1877.6666666666665</v>
      </c>
      <c r="AQ22" s="57">
        <f>'[1]2'!AT20</f>
        <v>2177.333333333333</v>
      </c>
      <c r="AR22" s="57">
        <f>'[1]2'!AU20</f>
        <v>1227.3333333333335</v>
      </c>
      <c r="AS22" s="57">
        <f>'[1]2'!AV20</f>
        <v>1379.3333333333335</v>
      </c>
      <c r="AT22" s="57">
        <f>'[1]2'!AW20</f>
        <v>2007.3333333333333</v>
      </c>
      <c r="AU22" s="57">
        <f>'[1]2'!AX20</f>
        <v>1742.3333333333335</v>
      </c>
      <c r="AV22" s="57">
        <f>'[1]2'!AY20</f>
        <v>1992</v>
      </c>
      <c r="AW22" s="57">
        <f>'[1]2'!AZ20</f>
        <v>2115</v>
      </c>
      <c r="AX22" s="60">
        <f t="shared" si="0"/>
        <v>670</v>
      </c>
      <c r="AY22" s="60">
        <f t="shared" si="1"/>
        <v>670</v>
      </c>
      <c r="AZ22" s="60">
        <f t="shared" si="2"/>
        <v>670</v>
      </c>
      <c r="BA22" s="58">
        <f>'[1]2'!BP20</f>
        <v>670</v>
      </c>
    </row>
    <row r="23" spans="1:53" ht="12.75" hidden="1">
      <c r="A23" s="55" t="s">
        <v>20</v>
      </c>
      <c r="B23" s="53">
        <f>'[1]2'!E21</f>
        <v>783</v>
      </c>
      <c r="C23" s="53">
        <f>'[1]2'!F21</f>
        <v>596</v>
      </c>
      <c r="D23" s="53">
        <f>'[1]2'!G21</f>
        <v>898</v>
      </c>
      <c r="E23" s="53">
        <f>'[1]2'!H21</f>
        <v>883</v>
      </c>
      <c r="F23" s="53">
        <f>'[1]2'!I21</f>
        <v>1647</v>
      </c>
      <c r="G23" s="53">
        <f>'[1]2'!J21</f>
        <v>3124</v>
      </c>
      <c r="H23" s="53">
        <f>'[1]2'!K21</f>
        <v>738</v>
      </c>
      <c r="I23" s="53">
        <f>'[1]2'!L21</f>
        <v>600</v>
      </c>
      <c r="J23" s="53">
        <f>'[1]2'!M21</f>
        <v>1267</v>
      </c>
      <c r="K23" s="53">
        <f>'[1]2'!N21</f>
        <v>517</v>
      </c>
      <c r="L23" s="53">
        <f>'[1]2'!O21</f>
        <v>820</v>
      </c>
      <c r="M23" s="53">
        <f>'[1]2'!P21</f>
        <v>855</v>
      </c>
      <c r="N23" s="53">
        <f>'[1]2'!Q21</f>
        <v>777</v>
      </c>
      <c r="O23" s="53">
        <f>'[1]2'!R21</f>
        <v>672</v>
      </c>
      <c r="P23" s="53">
        <f>'[1]2'!S21</f>
        <v>616</v>
      </c>
      <c r="Q23" s="53">
        <f>'[1]2'!T21</f>
        <v>1663</v>
      </c>
      <c r="R23" s="53">
        <f>'[1]2'!U21</f>
        <v>550</v>
      </c>
      <c r="S23" s="53">
        <f>'[1]2'!V21</f>
        <v>456</v>
      </c>
      <c r="T23" s="53">
        <f>'[1]2'!W21</f>
        <v>1354</v>
      </c>
      <c r="U23" s="53">
        <f>'[1]2'!X21</f>
        <v>1621</v>
      </c>
      <c r="V23" s="53">
        <f>'[1]2'!Y21</f>
        <v>588</v>
      </c>
      <c r="W23" s="53">
        <f>'[1]2'!Z21</f>
        <v>591</v>
      </c>
      <c r="X23" s="53">
        <f>'[1]2'!AA21</f>
        <v>844</v>
      </c>
      <c r="Y23" s="53">
        <f>'[1]2'!AB21</f>
        <v>1937</v>
      </c>
      <c r="Z23" s="53">
        <f>'[1]2'!AC21</f>
        <v>1261</v>
      </c>
      <c r="AA23" s="53">
        <f>'[1]2'!AD21</f>
        <v>1103</v>
      </c>
      <c r="AB23" s="53">
        <f>'[1]2'!AE21</f>
        <v>702</v>
      </c>
      <c r="AC23" s="53">
        <f>'[1]2'!AF21</f>
        <v>702</v>
      </c>
      <c r="AD23" s="53">
        <f>'[1]2'!AG21</f>
        <v>1486</v>
      </c>
      <c r="AE23" s="53">
        <f>'[1]2'!AH21</f>
        <v>234</v>
      </c>
      <c r="AF23" s="53">
        <f>'[1]2'!AI21</f>
        <v>286</v>
      </c>
      <c r="AG23" s="53">
        <f>'[1]2'!AJ21</f>
        <v>286</v>
      </c>
      <c r="AH23" s="53">
        <f>'[1]2'!AK21</f>
        <v>660</v>
      </c>
      <c r="AI23" s="53">
        <f>'[1]2'!AL21</f>
        <v>1171</v>
      </c>
      <c r="AJ23" s="53">
        <f>'[1]2'!AM21</f>
        <v>935</v>
      </c>
      <c r="AK23" s="53">
        <f>'[1]2'!AN21</f>
        <v>531</v>
      </c>
      <c r="AL23" s="53">
        <f>'[1]2'!AO21</f>
        <v>866</v>
      </c>
      <c r="AM23" s="53">
        <f>'[1]2'!AP21</f>
        <v>934</v>
      </c>
      <c r="AN23" s="53">
        <f>'[1]2'!AQ21</f>
        <v>591</v>
      </c>
      <c r="AO23" s="53">
        <f>'[1]2'!AR21</f>
        <v>65</v>
      </c>
      <c r="AP23" s="53">
        <f>'[1]2'!AS21</f>
        <v>1306</v>
      </c>
      <c r="AQ23" s="53">
        <f>'[1]2'!AT21</f>
        <v>1041</v>
      </c>
      <c r="AR23" s="53">
        <f>'[1]2'!AU21</f>
        <v>622</v>
      </c>
      <c r="AS23" s="53">
        <f>'[1]2'!AV21</f>
        <v>619</v>
      </c>
      <c r="AT23" s="53">
        <f>'[1]2'!AW21</f>
        <v>744</v>
      </c>
      <c r="AU23" s="53">
        <f>'[1]2'!AX21</f>
        <v>1165</v>
      </c>
      <c r="AV23" s="53">
        <f>'[1]2'!AY21</f>
        <v>1287</v>
      </c>
      <c r="AW23" s="53">
        <f>'[1]2'!AZ21</f>
        <v>1084</v>
      </c>
      <c r="AX23" s="56">
        <f t="shared" si="0"/>
        <v>569</v>
      </c>
      <c r="AY23" s="56">
        <f t="shared" si="1"/>
        <v>569</v>
      </c>
      <c r="AZ23" s="56">
        <f t="shared" si="2"/>
        <v>569</v>
      </c>
      <c r="BA23" s="4">
        <f>'[1]2'!BP21</f>
        <v>569</v>
      </c>
    </row>
    <row r="24" spans="1:53" ht="12.75" hidden="1">
      <c r="A24" s="55" t="s">
        <v>21</v>
      </c>
      <c r="B24" s="53">
        <f>'[1]2'!E22</f>
        <v>2257</v>
      </c>
      <c r="C24" s="53">
        <f>'[1]2'!F22</f>
        <v>1762</v>
      </c>
      <c r="D24" s="53">
        <f>'[1]2'!G22</f>
        <v>3563</v>
      </c>
      <c r="E24" s="53">
        <f>'[1]2'!H22</f>
        <v>1546</v>
      </c>
      <c r="F24" s="53">
        <f>'[1]2'!I22</f>
        <v>1974</v>
      </c>
      <c r="G24" s="53">
        <f>'[1]2'!J22</f>
        <v>4848</v>
      </c>
      <c r="H24" s="53">
        <f>'[1]2'!K22</f>
        <v>2159</v>
      </c>
      <c r="I24" s="53">
        <f>'[1]2'!L22</f>
        <v>2032</v>
      </c>
      <c r="J24" s="53">
        <f>'[1]2'!M22</f>
        <v>1703</v>
      </c>
      <c r="K24" s="53">
        <f>'[1]2'!N22</f>
        <v>1710</v>
      </c>
      <c r="L24" s="53">
        <f>'[1]2'!O22</f>
        <v>2028</v>
      </c>
      <c r="M24" s="53">
        <f>'[1]2'!P22</f>
        <v>2249</v>
      </c>
      <c r="N24" s="53">
        <f>'[1]2'!Q22</f>
        <v>2075</v>
      </c>
      <c r="O24" s="53">
        <f>'[1]2'!R22</f>
        <v>0</v>
      </c>
      <c r="P24" s="53">
        <f>'[1]2'!S22</f>
        <v>378</v>
      </c>
      <c r="Q24" s="53">
        <f>'[1]2'!T22</f>
        <v>2050</v>
      </c>
      <c r="R24" s="53">
        <f>'[1]2'!U22</f>
        <v>1155</v>
      </c>
      <c r="S24" s="53">
        <f>'[1]2'!V22</f>
        <v>1249</v>
      </c>
      <c r="T24" s="53">
        <f>'[1]2'!W22</f>
        <v>512</v>
      </c>
      <c r="U24" s="53">
        <f>'[1]2'!X22</f>
        <v>1434</v>
      </c>
      <c r="V24" s="53">
        <f>'[1]2'!Y22</f>
        <v>1646</v>
      </c>
      <c r="W24" s="53">
        <f>'[1]2'!Z22</f>
        <v>2014</v>
      </c>
      <c r="X24" s="53">
        <f>'[1]2'!AA22</f>
        <v>2490</v>
      </c>
      <c r="Y24" s="53">
        <f>'[1]2'!AB22</f>
        <v>3492</v>
      </c>
      <c r="Z24" s="53">
        <f>'[1]2'!AC22</f>
        <v>2708</v>
      </c>
      <c r="AA24" s="53">
        <f>'[1]2'!AD22</f>
        <v>3261</v>
      </c>
      <c r="AB24" s="53">
        <f>'[1]2'!AE22</f>
        <v>1765</v>
      </c>
      <c r="AC24" s="53">
        <f>'[1]2'!AF22</f>
        <v>1690</v>
      </c>
      <c r="AD24" s="53">
        <f>'[1]2'!AG22</f>
        <v>1614</v>
      </c>
      <c r="AE24" s="53">
        <f>'[1]2'!AH22</f>
        <v>1336</v>
      </c>
      <c r="AF24" s="53">
        <f>'[1]2'!AI22</f>
        <v>1423</v>
      </c>
      <c r="AG24" s="53">
        <f>'[1]2'!AJ22</f>
        <v>1423</v>
      </c>
      <c r="AH24" s="53">
        <f>'[1]2'!AK22</f>
        <v>1004</v>
      </c>
      <c r="AI24" s="53">
        <f>'[1]2'!AL22</f>
        <v>985</v>
      </c>
      <c r="AJ24" s="53">
        <f>'[1]2'!AM22</f>
        <v>1031</v>
      </c>
      <c r="AK24" s="53">
        <f>'[1]2'!AN22</f>
        <v>0</v>
      </c>
      <c r="AL24" s="53">
        <f>'[1]2'!AO22</f>
        <v>1921</v>
      </c>
      <c r="AM24" s="53">
        <f>'[1]2'!AP22</f>
        <v>1425</v>
      </c>
      <c r="AN24" s="53">
        <f>'[1]2'!AQ22</f>
        <v>512</v>
      </c>
      <c r="AO24" s="53">
        <f>'[1]2'!AR22</f>
        <v>0</v>
      </c>
      <c r="AP24" s="53">
        <f>'[1]2'!AS22</f>
        <v>1715</v>
      </c>
      <c r="AQ24" s="53">
        <f>'[1]2'!AT22</f>
        <v>3409</v>
      </c>
      <c r="AR24" s="53">
        <f>'[1]2'!AU22</f>
        <v>1816</v>
      </c>
      <c r="AS24" s="53">
        <f>'[1]2'!AV22</f>
        <v>2281</v>
      </c>
      <c r="AT24" s="53">
        <f>'[1]2'!AW22</f>
        <v>3790</v>
      </c>
      <c r="AU24" s="53">
        <f>'[1]2'!AX22</f>
        <v>1732</v>
      </c>
      <c r="AV24" s="53">
        <f>'[1]2'!AY22</f>
        <v>2115</v>
      </c>
      <c r="AW24" s="53">
        <f>'[1]2'!AZ22</f>
        <v>3093</v>
      </c>
      <c r="AX24" s="56">
        <f t="shared" si="0"/>
        <v>303</v>
      </c>
      <c r="AY24" s="56">
        <f t="shared" si="1"/>
        <v>303</v>
      </c>
      <c r="AZ24" s="56">
        <f t="shared" si="2"/>
        <v>303</v>
      </c>
      <c r="BA24" s="4">
        <f>'[1]2'!BP22</f>
        <v>303</v>
      </c>
    </row>
    <row r="25" spans="1:53" ht="12.75" hidden="1">
      <c r="A25" s="59" t="s">
        <v>22</v>
      </c>
      <c r="B25" s="53">
        <f>'[1]2'!E23</f>
        <v>294.3</v>
      </c>
      <c r="C25" s="53">
        <f>'[1]2'!F23</f>
        <v>294.3</v>
      </c>
      <c r="D25" s="53">
        <f>'[1]2'!G23</f>
        <v>305.3</v>
      </c>
      <c r="E25" s="53">
        <f>'[1]2'!H23</f>
        <v>292.1</v>
      </c>
      <c r="F25" s="53">
        <f>'[1]2'!I23</f>
        <v>327.4</v>
      </c>
      <c r="G25" s="53">
        <f>'[1]2'!J23</f>
        <v>616</v>
      </c>
      <c r="H25" s="53">
        <f>'[1]2'!K23</f>
        <v>325</v>
      </c>
      <c r="I25" s="53">
        <f>'[1]2'!L23</f>
        <v>231</v>
      </c>
      <c r="J25" s="53">
        <f>'[1]2'!M23</f>
        <v>248</v>
      </c>
      <c r="K25" s="53">
        <f>'[1]2'!N23</f>
        <v>300.3</v>
      </c>
      <c r="L25" s="53">
        <f>'[1]2'!O23</f>
        <v>215.1</v>
      </c>
      <c r="M25" s="53">
        <f>'[1]2'!P23</f>
        <v>295</v>
      </c>
      <c r="N25" s="53">
        <f>'[1]2'!Q23</f>
        <v>294.8</v>
      </c>
      <c r="O25" s="53">
        <f>'[1]2'!R23</f>
        <v>268.4</v>
      </c>
      <c r="P25" s="53">
        <f>'[1]2'!S23</f>
        <v>337.2</v>
      </c>
      <c r="Q25" s="53">
        <f>'[1]2'!T23</f>
        <v>441.1</v>
      </c>
      <c r="R25" s="53">
        <f>'[1]2'!U23</f>
        <v>67</v>
      </c>
      <c r="S25" s="53">
        <f>'[1]2'!V23</f>
        <v>66.9</v>
      </c>
      <c r="T25" s="53">
        <f>'[1]2'!W23</f>
        <v>182.7</v>
      </c>
      <c r="U25" s="53">
        <f>'[1]2'!X23</f>
        <v>687.3</v>
      </c>
      <c r="V25" s="53">
        <f>'[1]2'!Y23</f>
        <v>295.9</v>
      </c>
      <c r="W25" s="53">
        <f>'[1]2'!Z23</f>
        <v>386</v>
      </c>
      <c r="X25" s="53">
        <f>'[1]2'!AA23</f>
        <v>265.1</v>
      </c>
      <c r="Y25" s="53">
        <f>'[1]2'!AB23</f>
        <v>524.3</v>
      </c>
      <c r="Z25" s="53">
        <f>'[1]2'!AC23</f>
        <v>326</v>
      </c>
      <c r="AA25" s="53">
        <f>'[1]2'!AD23</f>
        <v>297</v>
      </c>
      <c r="AB25" s="53">
        <f>'[1]2'!AE23</f>
        <v>286.3</v>
      </c>
      <c r="AC25" s="53">
        <f>'[1]2'!AF23</f>
        <v>286.6</v>
      </c>
      <c r="AD25" s="53">
        <f>'[1]2'!AG23</f>
        <v>462.2</v>
      </c>
      <c r="AE25" s="53">
        <f>'[1]2'!AH23</f>
        <v>60.3</v>
      </c>
      <c r="AF25" s="53">
        <f>'[1]2'!AI23</f>
        <v>60.3</v>
      </c>
      <c r="AG25" s="53">
        <f>'[1]2'!AJ23</f>
        <v>60.3</v>
      </c>
      <c r="AH25" s="53">
        <f>'[1]2'!AK23</f>
        <v>163.4</v>
      </c>
      <c r="AI25" s="53">
        <f>'[1]2'!AL23</f>
        <v>266.8</v>
      </c>
      <c r="AJ25" s="53">
        <f>'[1]2'!AM23</f>
        <v>529</v>
      </c>
      <c r="AK25" s="53">
        <f>'[1]2'!AN23</f>
        <v>226.2</v>
      </c>
      <c r="AL25" s="53">
        <f>'[1]2'!AO23</f>
        <v>244.6</v>
      </c>
      <c r="AM25" s="53">
        <f>'[1]2'!AP23</f>
        <v>280</v>
      </c>
      <c r="AN25" s="53">
        <f>'[1]2'!AQ23</f>
        <v>40.3</v>
      </c>
      <c r="AO25" s="53">
        <f>'[1]2'!AR23</f>
        <v>0</v>
      </c>
      <c r="AP25" s="53">
        <f>'[1]2'!AS23</f>
        <v>384</v>
      </c>
      <c r="AQ25" s="53">
        <f>'[1]2'!AT23</f>
        <v>367</v>
      </c>
      <c r="AR25" s="53">
        <f>'[1]2'!AU23</f>
        <v>443.2</v>
      </c>
      <c r="AS25" s="53">
        <f>'[1]2'!AV23</f>
        <v>231.6</v>
      </c>
      <c r="AT25" s="53">
        <f>'[1]2'!AW23</f>
        <v>304</v>
      </c>
      <c r="AU25" s="53">
        <f>'[1]2'!AX23</f>
        <v>524</v>
      </c>
      <c r="AV25" s="53">
        <f>'[1]2'!AY23</f>
        <v>380</v>
      </c>
      <c r="AW25" s="53">
        <f>'[1]2'!AZ23</f>
        <v>303.1</v>
      </c>
      <c r="AX25" s="56">
        <f t="shared" si="0"/>
        <v>305.8</v>
      </c>
      <c r="AY25" s="56">
        <f t="shared" si="1"/>
        <v>305.8</v>
      </c>
      <c r="AZ25" s="56">
        <f t="shared" si="2"/>
        <v>305.8</v>
      </c>
      <c r="BA25" s="4">
        <f>'[1]2'!BP23</f>
        <v>305.8</v>
      </c>
    </row>
    <row r="26" spans="1:53" ht="12.75" hidden="1">
      <c r="A26" s="55" t="s">
        <v>23</v>
      </c>
      <c r="B26" s="57">
        <f>'[1]2'!E25</f>
        <v>80</v>
      </c>
      <c r="C26" s="57">
        <f>'[1]2'!F25</f>
        <v>80</v>
      </c>
      <c r="D26" s="57">
        <f>'[1]2'!G25</f>
        <v>80</v>
      </c>
      <c r="E26" s="57">
        <f>'[1]2'!H25</f>
        <v>80</v>
      </c>
      <c r="F26" s="57">
        <f>'[1]2'!I25</f>
        <v>80</v>
      </c>
      <c r="G26" s="57">
        <f>'[1]2'!J25</f>
        <v>157</v>
      </c>
      <c r="H26" s="57">
        <f>'[1]2'!K25</f>
        <v>70</v>
      </c>
      <c r="I26" s="57">
        <f>'[1]2'!L25</f>
        <v>58</v>
      </c>
      <c r="J26" s="57">
        <f>'[1]2'!M25</f>
        <v>80</v>
      </c>
      <c r="K26" s="57">
        <f>'[1]2'!N25</f>
        <v>80</v>
      </c>
      <c r="L26" s="57">
        <f>'[1]2'!O25</f>
        <v>90</v>
      </c>
      <c r="M26" s="57">
        <f>'[1]2'!P25</f>
        <v>60</v>
      </c>
      <c r="N26" s="57">
        <f>'[1]2'!Q25</f>
        <v>80</v>
      </c>
      <c r="O26" s="57">
        <f>'[1]2'!R25</f>
        <v>48</v>
      </c>
      <c r="P26" s="57">
        <f>'[1]2'!S25</f>
        <v>48</v>
      </c>
      <c r="Q26" s="57">
        <f>'[1]2'!T25</f>
        <v>115</v>
      </c>
      <c r="R26" s="57">
        <f>'[1]2'!U25</f>
        <v>16</v>
      </c>
      <c r="S26" s="57">
        <f>'[1]2'!V25</f>
        <v>16</v>
      </c>
      <c r="T26" s="57">
        <f>'[1]2'!W25</f>
        <v>18</v>
      </c>
      <c r="U26" s="57">
        <f>'[1]2'!X25</f>
        <v>118</v>
      </c>
      <c r="V26" s="57">
        <f>'[1]2'!Y25</f>
        <v>80</v>
      </c>
      <c r="W26" s="57">
        <f>'[1]2'!Z25</f>
        <v>58</v>
      </c>
      <c r="X26" s="57">
        <f>'[1]2'!AA25</f>
        <v>80</v>
      </c>
      <c r="Y26" s="57">
        <f>'[1]2'!AB25</f>
        <v>68</v>
      </c>
      <c r="Z26" s="57">
        <f>'[1]2'!AC25</f>
        <v>60</v>
      </c>
      <c r="AA26" s="57">
        <f>'[1]2'!AD25</f>
        <v>78</v>
      </c>
      <c r="AB26" s="57">
        <f>'[1]2'!AE25</f>
        <v>52</v>
      </c>
      <c r="AC26" s="57">
        <f>'[1]2'!AF25</f>
        <v>54</v>
      </c>
      <c r="AD26" s="57">
        <f>'[1]2'!AG25</f>
        <v>104</v>
      </c>
      <c r="AE26" s="57">
        <f>'[1]2'!AH25</f>
        <v>8</v>
      </c>
      <c r="AF26" s="57">
        <f>'[1]2'!AI25</f>
        <v>8</v>
      </c>
      <c r="AG26" s="57">
        <f>'[1]2'!AJ25</f>
        <v>8</v>
      </c>
      <c r="AH26" s="57">
        <f>'[1]2'!AK25</f>
        <v>20</v>
      </c>
      <c r="AI26" s="57">
        <f>'[1]2'!AL25</f>
        <v>66</v>
      </c>
      <c r="AJ26" s="57">
        <f>'[1]2'!AM25</f>
        <v>104</v>
      </c>
      <c r="AK26" s="57">
        <f>'[1]2'!AN25</f>
        <v>30</v>
      </c>
      <c r="AL26" s="57">
        <f>'[1]2'!AO25</f>
        <v>79</v>
      </c>
      <c r="AM26" s="57">
        <f>'[1]2'!AP25</f>
        <v>31</v>
      </c>
      <c r="AN26" s="57">
        <f>'[1]2'!AQ25</f>
        <v>8</v>
      </c>
      <c r="AO26" s="57">
        <f>'[1]2'!AR25</f>
        <v>1</v>
      </c>
      <c r="AP26" s="57">
        <f>'[1]2'!AS25</f>
        <v>100</v>
      </c>
      <c r="AQ26" s="57">
        <f>'[1]2'!AT25</f>
        <v>100</v>
      </c>
      <c r="AR26" s="57">
        <f>'[1]2'!AU25</f>
        <v>53</v>
      </c>
      <c r="AS26" s="57">
        <f>'[1]2'!AV25</f>
        <v>54</v>
      </c>
      <c r="AT26" s="57">
        <f>'[1]2'!AW25</f>
        <v>80</v>
      </c>
      <c r="AU26" s="57">
        <f>'[1]2'!AX25</f>
        <v>112</v>
      </c>
      <c r="AV26" s="57">
        <f>'[1]2'!AY25</f>
        <v>96</v>
      </c>
      <c r="AW26" s="57">
        <f>'[1]2'!AZ25</f>
        <v>60</v>
      </c>
      <c r="AX26" s="56">
        <f t="shared" si="0"/>
        <v>79</v>
      </c>
      <c r="AY26" s="56">
        <f t="shared" si="1"/>
        <v>79</v>
      </c>
      <c r="AZ26" s="56">
        <f t="shared" si="2"/>
        <v>79</v>
      </c>
      <c r="BA26" s="58">
        <f>'[1]2'!BP25</f>
        <v>79</v>
      </c>
    </row>
    <row r="27" spans="1:53" ht="12.75" hidden="1">
      <c r="A27" s="55" t="s">
        <v>24</v>
      </c>
      <c r="B27" s="57">
        <f>'[1]2'!E26</f>
        <v>173</v>
      </c>
      <c r="C27" s="57">
        <f>'[1]2'!F26</f>
        <v>163</v>
      </c>
      <c r="D27" s="57">
        <f>'[1]2'!G26</f>
        <v>179</v>
      </c>
      <c r="E27" s="57">
        <f>'[1]2'!H26</f>
        <v>170</v>
      </c>
      <c r="F27" s="57">
        <f>'[1]2'!I26</f>
        <v>177</v>
      </c>
      <c r="G27" s="57">
        <f>'[1]2'!J26</f>
        <v>334</v>
      </c>
      <c r="H27" s="57">
        <f>'[1]2'!K26</f>
        <v>190</v>
      </c>
      <c r="I27" s="57">
        <f>'[1]2'!L26</f>
        <v>146</v>
      </c>
      <c r="J27" s="57">
        <f>'[1]2'!M26</f>
        <v>164</v>
      </c>
      <c r="K27" s="57">
        <f>'[1]2'!N26</f>
        <v>189</v>
      </c>
      <c r="L27" s="57">
        <f>'[1]2'!O26</f>
        <v>227</v>
      </c>
      <c r="M27" s="57">
        <f>'[1]2'!P26</f>
        <v>151</v>
      </c>
      <c r="N27" s="57">
        <f>'[1]2'!Q26</f>
        <v>167</v>
      </c>
      <c r="O27" s="57">
        <f>'[1]2'!R26</f>
        <v>93</v>
      </c>
      <c r="P27" s="57">
        <f>'[1]2'!S26</f>
        <v>101</v>
      </c>
      <c r="Q27" s="57">
        <f>'[1]2'!T26</f>
        <v>255</v>
      </c>
      <c r="R27" s="57">
        <f>'[1]2'!U26</f>
        <v>39</v>
      </c>
      <c r="S27" s="57">
        <f>'[1]2'!V26</f>
        <v>71</v>
      </c>
      <c r="T27" s="57">
        <f>'[1]2'!W26</f>
        <v>46</v>
      </c>
      <c r="U27" s="57">
        <f>'[1]2'!X26</f>
        <v>224</v>
      </c>
      <c r="V27" s="57">
        <f>'[1]2'!Y26</f>
        <v>181</v>
      </c>
      <c r="W27" s="57">
        <f>'[1]2'!Z26</f>
        <v>127</v>
      </c>
      <c r="X27" s="57">
        <f>'[1]2'!AA26</f>
        <v>158</v>
      </c>
      <c r="Y27" s="57">
        <f>'[1]2'!AB26</f>
        <v>198</v>
      </c>
      <c r="Z27" s="57">
        <f>'[1]2'!AC26</f>
        <v>153</v>
      </c>
      <c r="AA27" s="57">
        <f>'[1]2'!AD26</f>
        <v>171</v>
      </c>
      <c r="AB27" s="57">
        <f>'[1]2'!AE26</f>
        <v>102</v>
      </c>
      <c r="AC27" s="57">
        <f>'[1]2'!AF26</f>
        <v>96</v>
      </c>
      <c r="AD27" s="57">
        <f>'[1]2'!AG26</f>
        <v>190</v>
      </c>
      <c r="AE27" s="57">
        <f>'[1]2'!AH26</f>
        <v>29</v>
      </c>
      <c r="AF27" s="57">
        <f>'[1]2'!AI26</f>
        <v>30</v>
      </c>
      <c r="AG27" s="57">
        <f>'[1]2'!AJ26</f>
        <v>46</v>
      </c>
      <c r="AH27" s="57">
        <f>'[1]2'!AK26</f>
        <v>59</v>
      </c>
      <c r="AI27" s="57">
        <f>'[1]2'!AL26</f>
        <v>139</v>
      </c>
      <c r="AJ27" s="57">
        <f>'[1]2'!AM26</f>
        <v>168</v>
      </c>
      <c r="AK27" s="57">
        <f>'[1]2'!AN26</f>
        <v>70</v>
      </c>
      <c r="AL27" s="57">
        <f>'[1]2'!AO26</f>
        <v>163</v>
      </c>
      <c r="AM27" s="57">
        <f>'[1]2'!AP26</f>
        <v>72</v>
      </c>
      <c r="AN27" s="57">
        <f>'[1]2'!AQ26</f>
        <v>33</v>
      </c>
      <c r="AO27" s="57" t="e">
        <f>'[1]2'!AR26</f>
        <v>#REF!</v>
      </c>
      <c r="AP27" s="57">
        <f>'[1]2'!AS26</f>
        <v>171</v>
      </c>
      <c r="AQ27" s="57">
        <f>'[1]2'!AT26</f>
        <v>164</v>
      </c>
      <c r="AR27" s="57">
        <f>'[1]2'!AU26</f>
        <v>102</v>
      </c>
      <c r="AS27" s="57">
        <f>'[1]2'!AV26</f>
        <v>101</v>
      </c>
      <c r="AT27" s="57">
        <f>'[1]2'!AW26</f>
        <v>168</v>
      </c>
      <c r="AU27" s="57">
        <f>'[1]2'!AX26</f>
        <v>201</v>
      </c>
      <c r="AV27" s="57">
        <f>'[1]2'!AY26</f>
        <v>180</v>
      </c>
      <c r="AW27" s="57">
        <f>'[1]2'!AZ26</f>
        <v>148</v>
      </c>
      <c r="AX27" s="56">
        <f t="shared" si="0"/>
        <v>172</v>
      </c>
      <c r="AY27" s="56">
        <f t="shared" si="1"/>
        <v>172</v>
      </c>
      <c r="AZ27" s="56">
        <f t="shared" si="2"/>
        <v>172</v>
      </c>
      <c r="BA27" s="58">
        <f>'[1]2'!BP26</f>
        <v>172</v>
      </c>
    </row>
    <row r="28" spans="1:52" ht="12.75" hidden="1">
      <c r="A28" s="61" t="s">
        <v>25</v>
      </c>
      <c r="B28" s="62" t="s">
        <v>26</v>
      </c>
      <c r="C28" s="62" t="s">
        <v>26</v>
      </c>
      <c r="D28" s="62" t="s">
        <v>26</v>
      </c>
      <c r="E28" s="62" t="s">
        <v>26</v>
      </c>
      <c r="F28" s="62" t="s">
        <v>26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6">
        <f t="shared" si="0"/>
        <v>0</v>
      </c>
      <c r="AY28" s="56">
        <f t="shared" si="1"/>
        <v>0</v>
      </c>
      <c r="AZ28" s="56">
        <f t="shared" si="2"/>
        <v>0</v>
      </c>
    </row>
    <row r="29" spans="1:53" ht="12.75" hidden="1">
      <c r="A29" s="63" t="s">
        <v>27</v>
      </c>
      <c r="B29" s="64">
        <v>12</v>
      </c>
      <c r="C29" s="64">
        <v>12</v>
      </c>
      <c r="D29" s="64">
        <v>12</v>
      </c>
      <c r="E29" s="64">
        <v>12</v>
      </c>
      <c r="F29" s="64">
        <v>12</v>
      </c>
      <c r="G29" s="64">
        <v>12</v>
      </c>
      <c r="H29" s="64">
        <v>12</v>
      </c>
      <c r="I29" s="64">
        <v>12</v>
      </c>
      <c r="J29" s="64">
        <v>12</v>
      </c>
      <c r="K29" s="64">
        <v>12</v>
      </c>
      <c r="L29" s="64">
        <v>12</v>
      </c>
      <c r="M29" s="64">
        <v>12</v>
      </c>
      <c r="N29" s="64">
        <v>12</v>
      </c>
      <c r="O29" s="64">
        <v>12</v>
      </c>
      <c r="P29" s="64">
        <v>12</v>
      </c>
      <c r="Q29" s="64">
        <v>12</v>
      </c>
      <c r="R29" s="64">
        <v>12</v>
      </c>
      <c r="S29" s="64">
        <v>12</v>
      </c>
      <c r="T29" s="64">
        <v>12</v>
      </c>
      <c r="U29" s="64">
        <v>12</v>
      </c>
      <c r="V29" s="64">
        <v>12</v>
      </c>
      <c r="W29" s="64">
        <v>12</v>
      </c>
      <c r="X29" s="64">
        <v>12</v>
      </c>
      <c r="Y29" s="64">
        <v>12</v>
      </c>
      <c r="Z29" s="64">
        <v>12</v>
      </c>
      <c r="AA29" s="64">
        <v>12</v>
      </c>
      <c r="AB29" s="64">
        <v>12</v>
      </c>
      <c r="AC29" s="64">
        <v>12</v>
      </c>
      <c r="AD29" s="64">
        <v>12</v>
      </c>
      <c r="AE29" s="64">
        <v>12</v>
      </c>
      <c r="AF29" s="64">
        <v>12</v>
      </c>
      <c r="AG29" s="64">
        <v>12</v>
      </c>
      <c r="AH29" s="64">
        <v>12</v>
      </c>
      <c r="AI29" s="64">
        <v>12</v>
      </c>
      <c r="AJ29" s="64">
        <v>12</v>
      </c>
      <c r="AK29" s="64">
        <v>12</v>
      </c>
      <c r="AL29" s="64">
        <v>12</v>
      </c>
      <c r="AM29" s="64">
        <v>12</v>
      </c>
      <c r="AN29" s="64">
        <v>12</v>
      </c>
      <c r="AO29" s="64">
        <v>12</v>
      </c>
      <c r="AP29" s="64">
        <v>12</v>
      </c>
      <c r="AQ29" s="64">
        <v>12</v>
      </c>
      <c r="AR29" s="64">
        <v>12</v>
      </c>
      <c r="AS29" s="64">
        <v>12</v>
      </c>
      <c r="AT29" s="64">
        <v>12</v>
      </c>
      <c r="AU29" s="64">
        <v>12</v>
      </c>
      <c r="AV29" s="64">
        <v>12</v>
      </c>
      <c r="AW29" s="64">
        <v>12</v>
      </c>
      <c r="AX29" s="65">
        <v>6</v>
      </c>
      <c r="AY29" s="65">
        <v>6</v>
      </c>
      <c r="AZ29" s="65">
        <v>12</v>
      </c>
      <c r="BA29" s="66">
        <v>12</v>
      </c>
    </row>
    <row r="30" spans="1:53" ht="12.75" hidden="1">
      <c r="A30" s="67" t="s">
        <v>28</v>
      </c>
      <c r="B30" s="68">
        <v>10.78</v>
      </c>
      <c r="C30" s="68">
        <v>10.78</v>
      </c>
      <c r="D30" s="68">
        <v>10.78</v>
      </c>
      <c r="E30" s="68">
        <v>10.78</v>
      </c>
      <c r="F30" s="68">
        <v>10.78</v>
      </c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9">
        <f>BA30</f>
        <v>0</v>
      </c>
      <c r="AY30" s="70">
        <f>BA30*1.1</f>
        <v>0</v>
      </c>
      <c r="AZ30" s="69"/>
      <c r="BA30" s="71"/>
    </row>
    <row r="31" spans="1:53" ht="12.75">
      <c r="A31" s="6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7"/>
      <c r="AY31" s="7"/>
      <c r="AZ31" s="7"/>
      <c r="BA31" s="71"/>
    </row>
    <row r="32" spans="1:53" ht="12.75">
      <c r="A32" s="72" t="s">
        <v>29</v>
      </c>
      <c r="B32" s="9" t="s">
        <v>30</v>
      </c>
      <c r="C32" s="9" t="s">
        <v>30</v>
      </c>
      <c r="D32" s="9" t="s">
        <v>30</v>
      </c>
      <c r="E32" s="9" t="s">
        <v>30</v>
      </c>
      <c r="F32" s="9" t="s">
        <v>30</v>
      </c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8"/>
      <c r="AY32" s="8"/>
      <c r="AZ32" s="9" t="s">
        <v>30</v>
      </c>
      <c r="BA32" s="71"/>
    </row>
    <row r="33" spans="1:53" ht="12.75">
      <c r="A33" s="23" t="s">
        <v>31</v>
      </c>
      <c r="B33" s="11">
        <f aca="true" t="shared" si="3" ref="B33:AW33">(B10*B160*6)+((B10*B160*6)*1.1)</f>
        <v>483506.9316</v>
      </c>
      <c r="C33" s="11">
        <f t="shared" si="3"/>
        <v>489035.13119999995</v>
      </c>
      <c r="D33" s="11">
        <f t="shared" si="3"/>
        <v>483099.44759999996</v>
      </c>
      <c r="E33" s="11">
        <f t="shared" si="3"/>
        <v>486889.0488</v>
      </c>
      <c r="F33" s="11">
        <f t="shared" si="3"/>
        <v>493137.1368</v>
      </c>
      <c r="G33" s="11">
        <f t="shared" si="3"/>
        <v>951366.4775999999</v>
      </c>
      <c r="H33" s="11">
        <f t="shared" si="3"/>
        <v>465727.0464</v>
      </c>
      <c r="I33" s="11">
        <f t="shared" si="3"/>
        <v>343441.098</v>
      </c>
      <c r="J33" s="11">
        <f t="shared" si="3"/>
        <v>429243.64559999993</v>
      </c>
      <c r="K33" s="11">
        <f t="shared" si="3"/>
        <v>460280.34359999996</v>
      </c>
      <c r="L33" s="11">
        <f t="shared" si="3"/>
        <v>593188.0416</v>
      </c>
      <c r="M33" s="11">
        <f t="shared" si="3"/>
        <v>369873.22679999995</v>
      </c>
      <c r="N33" s="11">
        <f t="shared" si="3"/>
        <v>484186.07159999997</v>
      </c>
      <c r="O33" s="11">
        <f t="shared" si="3"/>
        <v>418993.9866</v>
      </c>
      <c r="P33" s="11">
        <f t="shared" si="3"/>
        <v>415124.9928</v>
      </c>
      <c r="Q33" s="11">
        <f t="shared" si="3"/>
        <v>668287.3428</v>
      </c>
      <c r="R33" s="11">
        <f t="shared" si="3"/>
        <v>97415.8416</v>
      </c>
      <c r="S33" s="11">
        <f t="shared" si="3"/>
        <v>94196.718</v>
      </c>
      <c r="T33" s="11">
        <f t="shared" si="3"/>
        <v>151135.81559999997</v>
      </c>
      <c r="U33" s="11">
        <f t="shared" si="3"/>
        <v>825195.8484</v>
      </c>
      <c r="V33" s="11">
        <f t="shared" si="3"/>
        <v>484104.57480000006</v>
      </c>
      <c r="W33" s="11">
        <f t="shared" si="3"/>
        <v>433495.0619999999</v>
      </c>
      <c r="X33" s="11">
        <f t="shared" si="3"/>
        <v>436143.708</v>
      </c>
      <c r="Y33" s="11">
        <f t="shared" si="3"/>
        <v>995433.9696000002</v>
      </c>
      <c r="Z33" s="11">
        <f t="shared" si="3"/>
        <v>360555.426</v>
      </c>
      <c r="AA33" s="11">
        <f t="shared" si="3"/>
        <v>470318.0327999999</v>
      </c>
      <c r="AB33" s="11">
        <f t="shared" si="3"/>
        <v>443110.0464</v>
      </c>
      <c r="AC33" s="11">
        <f t="shared" si="3"/>
        <v>468849.88080000004</v>
      </c>
      <c r="AD33" s="11">
        <f t="shared" si="3"/>
        <v>915027.0570000001</v>
      </c>
      <c r="AE33" s="11">
        <f t="shared" si="3"/>
        <v>57115.674</v>
      </c>
      <c r="AF33" s="11">
        <f t="shared" si="3"/>
        <v>61448.587199999994</v>
      </c>
      <c r="AG33" s="11">
        <f t="shared" si="3"/>
        <v>61951.1508</v>
      </c>
      <c r="AH33" s="11">
        <f t="shared" si="3"/>
        <v>217229.7204</v>
      </c>
      <c r="AI33" s="11">
        <f t="shared" si="3"/>
        <v>357784.5348</v>
      </c>
      <c r="AJ33" s="11">
        <f t="shared" si="3"/>
        <v>800956.7748</v>
      </c>
      <c r="AK33" s="11">
        <f t="shared" si="3"/>
        <v>254582.42039999997</v>
      </c>
      <c r="AL33" s="11">
        <f t="shared" si="3"/>
        <v>422941.22640000004</v>
      </c>
      <c r="AM33" s="11">
        <f t="shared" si="3"/>
        <v>274820.79240000003</v>
      </c>
      <c r="AN33" s="11">
        <f t="shared" si="3"/>
        <v>60932.44080000001</v>
      </c>
      <c r="AO33" s="11">
        <f t="shared" si="3"/>
        <v>13311.144</v>
      </c>
      <c r="AP33" s="11">
        <f t="shared" si="3"/>
        <v>468932.58719999995</v>
      </c>
      <c r="AQ33" s="11">
        <f t="shared" si="3"/>
        <v>465305.97959999996</v>
      </c>
      <c r="AR33" s="11">
        <f t="shared" si="3"/>
        <v>439401.42540000007</v>
      </c>
      <c r="AS33" s="11">
        <f t="shared" si="3"/>
        <v>447540.345</v>
      </c>
      <c r="AT33" s="11">
        <f t="shared" si="3"/>
        <v>495093.05999999994</v>
      </c>
      <c r="AU33" s="11">
        <f t="shared" si="3"/>
        <v>629114.5475999999</v>
      </c>
      <c r="AV33" s="11">
        <f t="shared" si="3"/>
        <v>523752.76800000004</v>
      </c>
      <c r="AW33" s="11">
        <f t="shared" si="3"/>
        <v>356371.9236</v>
      </c>
      <c r="AX33" s="11">
        <v>228333.33599999998</v>
      </c>
      <c r="AY33" s="11">
        <v>251166.6696</v>
      </c>
      <c r="AZ33" s="10">
        <v>479500.0056</v>
      </c>
      <c r="BA33" s="46">
        <f>(BA10*BA160*6)+((BA10*BA160*6)*1.1)</f>
        <v>479500.0056</v>
      </c>
    </row>
    <row r="34" spans="1:53" s="73" customFormat="1" ht="12.75">
      <c r="A34" s="23" t="s">
        <v>32</v>
      </c>
      <c r="B34" s="11">
        <f>(B173/2)+(B173/2*1.1)</f>
        <v>0</v>
      </c>
      <c r="C34" s="11">
        <f>(C173/2)+(C173/2*1.1)</f>
        <v>0</v>
      </c>
      <c r="D34" s="11">
        <f>(D173/2)+(D173/2*1.1)</f>
        <v>0</v>
      </c>
      <c r="E34" s="11">
        <f>(E173/2)+(E173/2*1.1)</f>
        <v>0</v>
      </c>
      <c r="F34" s="11">
        <f>(F173/2)+(F173/2*1.1)</f>
        <v>0</v>
      </c>
      <c r="G34" s="11">
        <v>6599.02</v>
      </c>
      <c r="H34" s="11">
        <f>(H173/2)+(H173/2*1.1)</f>
        <v>0</v>
      </c>
      <c r="I34" s="11">
        <v>3112.76</v>
      </c>
      <c r="J34" s="11">
        <v>2999.53</v>
      </c>
      <c r="K34" s="11">
        <f>(K173/2)+(K173/2*1.1)</f>
        <v>0</v>
      </c>
      <c r="L34" s="11">
        <f>(L173/2)+(L173/2*1.1)</f>
        <v>0</v>
      </c>
      <c r="M34" s="11">
        <f>(M173/2)+(M173/2*1.1)</f>
        <v>0</v>
      </c>
      <c r="N34" s="11">
        <v>3342.76</v>
      </c>
      <c r="O34" s="11">
        <v>23260.59</v>
      </c>
      <c r="P34" s="11">
        <v>84811.3</v>
      </c>
      <c r="Q34" s="11">
        <v>18418.43</v>
      </c>
      <c r="R34" s="11">
        <f>(R173/2)+(R173/2*1.1)</f>
        <v>0</v>
      </c>
      <c r="S34" s="11">
        <f>(S173/2)+(S173/2*1.1)</f>
        <v>0</v>
      </c>
      <c r="T34" s="11">
        <v>34354.96</v>
      </c>
      <c r="U34" s="11">
        <v>162781.93</v>
      </c>
      <c r="V34" s="11">
        <v>40387.11</v>
      </c>
      <c r="W34" s="11">
        <f>(W173/2)+(W173/2*1.1)</f>
        <v>0</v>
      </c>
      <c r="X34" s="11">
        <f>(X173/2)+(X173/2*1.1)</f>
        <v>0</v>
      </c>
      <c r="Y34" s="11">
        <f>(Y173/2)+(Y173/2*1.1)</f>
        <v>0</v>
      </c>
      <c r="Z34" s="11">
        <f>(Z173/2)+(Z173/2*1.1)</f>
        <v>0</v>
      </c>
      <c r="AA34" s="11">
        <v>4973.65</v>
      </c>
      <c r="AB34" s="11">
        <v>10462.1</v>
      </c>
      <c r="AC34" s="11">
        <v>21517.22</v>
      </c>
      <c r="AD34" s="11">
        <f>(AD173/2)+(AD173/2*1.1)</f>
        <v>0</v>
      </c>
      <c r="AE34" s="11">
        <f>(AE173/2)+(AE173/2*1.1)</f>
        <v>0</v>
      </c>
      <c r="AF34" s="11">
        <f>(AF173/2)+(AF173/2*1.1)</f>
        <v>0</v>
      </c>
      <c r="AG34" s="11">
        <f>(AG173/2)+(AG173/2*1.1)</f>
        <v>0</v>
      </c>
      <c r="AH34" s="11">
        <f>(AH173/2)+(AH173/2*1.1)</f>
        <v>0</v>
      </c>
      <c r="AI34" s="11">
        <v>33876.26</v>
      </c>
      <c r="AJ34" s="11">
        <v>67739.5</v>
      </c>
      <c r="AK34" s="11">
        <v>73409.63</v>
      </c>
      <c r="AL34" s="11">
        <v>3486.43</v>
      </c>
      <c r="AM34" s="11">
        <v>16195.57</v>
      </c>
      <c r="AN34" s="11">
        <f>(AN173/2)+(AN173/2*1.1)</f>
        <v>0</v>
      </c>
      <c r="AO34" s="11">
        <f>(AO173/2)+(AO173/2*1.1)</f>
        <v>0</v>
      </c>
      <c r="AP34" s="11">
        <f>(AP173/2)+(AP173/2*1.1)</f>
        <v>0</v>
      </c>
      <c r="AQ34" s="11">
        <f>(AQ173/2)+(AQ173/2*1.1)</f>
        <v>0</v>
      </c>
      <c r="AR34" s="11">
        <v>5751.47</v>
      </c>
      <c r="AS34" s="11">
        <f>(AS173/2)+(AS173/2*1.1)</f>
        <v>0</v>
      </c>
      <c r="AT34" s="11">
        <f>(AT173/2)+(AT173/2*1.1)</f>
        <v>0</v>
      </c>
      <c r="AU34" s="11">
        <v>141981.7</v>
      </c>
      <c r="AV34" s="11">
        <v>209418.68</v>
      </c>
      <c r="AW34" s="11">
        <f>(AW173/2)+(AW173/2*1.1)</f>
        <v>0</v>
      </c>
      <c r="AX34" s="11">
        <v>2851.715</v>
      </c>
      <c r="AY34" s="11">
        <v>2851.715</v>
      </c>
      <c r="AZ34" s="10">
        <v>5703.43</v>
      </c>
      <c r="BA34" s="46">
        <v>5703.43</v>
      </c>
    </row>
    <row r="35" spans="1:53" s="73" customFormat="1" ht="12.75" hidden="1">
      <c r="A35" s="23" t="s">
        <v>33</v>
      </c>
      <c r="B35" s="11">
        <f aca="true" t="shared" si="4" ref="B35:AW35">B174/9*12</f>
        <v>0</v>
      </c>
      <c r="C35" s="11">
        <f t="shared" si="4"/>
        <v>0</v>
      </c>
      <c r="D35" s="11">
        <f t="shared" si="4"/>
        <v>0</v>
      </c>
      <c r="E35" s="11">
        <f t="shared" si="4"/>
        <v>0</v>
      </c>
      <c r="F35" s="11">
        <f t="shared" si="4"/>
        <v>0</v>
      </c>
      <c r="G35" s="11">
        <f t="shared" si="4"/>
        <v>0</v>
      </c>
      <c r="H35" s="11">
        <f t="shared" si="4"/>
        <v>0</v>
      </c>
      <c r="I35" s="11">
        <f t="shared" si="4"/>
        <v>0</v>
      </c>
      <c r="J35" s="11">
        <f t="shared" si="4"/>
        <v>0</v>
      </c>
      <c r="K35" s="11">
        <f t="shared" si="4"/>
        <v>0</v>
      </c>
      <c r="L35" s="11">
        <f t="shared" si="4"/>
        <v>0</v>
      </c>
      <c r="M35" s="11">
        <f t="shared" si="4"/>
        <v>0</v>
      </c>
      <c r="N35" s="11">
        <f t="shared" si="4"/>
        <v>0</v>
      </c>
      <c r="O35" s="11">
        <f t="shared" si="4"/>
        <v>313.20000000000005</v>
      </c>
      <c r="P35" s="11">
        <f t="shared" si="4"/>
        <v>203.57333333333335</v>
      </c>
      <c r="Q35" s="11">
        <f t="shared" si="4"/>
        <v>0</v>
      </c>
      <c r="R35" s="11">
        <f t="shared" si="4"/>
        <v>0</v>
      </c>
      <c r="S35" s="11">
        <f t="shared" si="4"/>
        <v>0</v>
      </c>
      <c r="T35" s="11">
        <f t="shared" si="4"/>
        <v>325.7066666666667</v>
      </c>
      <c r="U35" s="11">
        <f t="shared" si="4"/>
        <v>14728.560000000001</v>
      </c>
      <c r="V35" s="11">
        <f t="shared" si="4"/>
        <v>0</v>
      </c>
      <c r="W35" s="11">
        <f t="shared" si="4"/>
        <v>0</v>
      </c>
      <c r="X35" s="11">
        <f t="shared" si="4"/>
        <v>0</v>
      </c>
      <c r="Y35" s="11">
        <f t="shared" si="4"/>
        <v>895.7066666666666</v>
      </c>
      <c r="Z35" s="11">
        <f t="shared" si="4"/>
        <v>0</v>
      </c>
      <c r="AA35" s="11">
        <f t="shared" si="4"/>
        <v>0</v>
      </c>
      <c r="AB35" s="11">
        <f t="shared" si="4"/>
        <v>203.57333333333335</v>
      </c>
      <c r="AC35" s="11">
        <f t="shared" si="4"/>
        <v>285</v>
      </c>
      <c r="AD35" s="11">
        <f t="shared" si="4"/>
        <v>300.67999999999995</v>
      </c>
      <c r="AE35" s="11">
        <f t="shared" si="4"/>
        <v>0</v>
      </c>
      <c r="AF35" s="11">
        <f t="shared" si="4"/>
        <v>0</v>
      </c>
      <c r="AG35" s="11">
        <f t="shared" si="4"/>
        <v>0</v>
      </c>
      <c r="AH35" s="11">
        <f t="shared" si="4"/>
        <v>0</v>
      </c>
      <c r="AI35" s="11">
        <f t="shared" si="4"/>
        <v>651.4266666666666</v>
      </c>
      <c r="AJ35" s="11">
        <f t="shared" si="4"/>
        <v>626.3866666666667</v>
      </c>
      <c r="AK35" s="11">
        <f t="shared" si="4"/>
        <v>488.56000000000006</v>
      </c>
      <c r="AL35" s="11">
        <f t="shared" si="4"/>
        <v>0</v>
      </c>
      <c r="AM35" s="11">
        <f t="shared" si="4"/>
        <v>0</v>
      </c>
      <c r="AN35" s="11">
        <f t="shared" si="4"/>
        <v>0</v>
      </c>
      <c r="AO35" s="11">
        <f t="shared" si="4"/>
        <v>0</v>
      </c>
      <c r="AP35" s="11">
        <f t="shared" si="4"/>
        <v>0</v>
      </c>
      <c r="AQ35" s="11">
        <f t="shared" si="4"/>
        <v>0</v>
      </c>
      <c r="AR35" s="11">
        <f t="shared" si="4"/>
        <v>366.4266666666666</v>
      </c>
      <c r="AS35" s="11">
        <f t="shared" si="4"/>
        <v>447.8533333333333</v>
      </c>
      <c r="AT35" s="11">
        <f t="shared" si="4"/>
        <v>0</v>
      </c>
      <c r="AU35" s="11">
        <f t="shared" si="4"/>
        <v>28286.786666666667</v>
      </c>
      <c r="AV35" s="11">
        <f t="shared" si="4"/>
        <v>3220.826666666667</v>
      </c>
      <c r="AW35" s="11">
        <f t="shared" si="4"/>
        <v>651.4266666666666</v>
      </c>
      <c r="AX35" s="11">
        <v>0</v>
      </c>
      <c r="AY35" s="11">
        <v>0</v>
      </c>
      <c r="AZ35" s="10">
        <v>0</v>
      </c>
      <c r="BA35" s="46">
        <f>BA174/9*12</f>
        <v>0</v>
      </c>
    </row>
    <row r="36" spans="1:53" s="73" customFormat="1" ht="12.75">
      <c r="A36" s="72" t="s">
        <v>34</v>
      </c>
      <c r="B36" s="11">
        <f aca="true" t="shared" si="5" ref="B36:AW36">B33+B34+B35</f>
        <v>483506.9316</v>
      </c>
      <c r="C36" s="11">
        <f t="shared" si="5"/>
        <v>489035.13119999995</v>
      </c>
      <c r="D36" s="11">
        <f t="shared" si="5"/>
        <v>483099.44759999996</v>
      </c>
      <c r="E36" s="11">
        <f t="shared" si="5"/>
        <v>486889.0488</v>
      </c>
      <c r="F36" s="11">
        <f t="shared" si="5"/>
        <v>493137.1368</v>
      </c>
      <c r="G36" s="11">
        <f t="shared" si="5"/>
        <v>957965.4975999999</v>
      </c>
      <c r="H36" s="11">
        <f t="shared" si="5"/>
        <v>465727.0464</v>
      </c>
      <c r="I36" s="11">
        <f t="shared" si="5"/>
        <v>346553.858</v>
      </c>
      <c r="J36" s="11">
        <f t="shared" si="5"/>
        <v>432243.17559999996</v>
      </c>
      <c r="K36" s="11">
        <f t="shared" si="5"/>
        <v>460280.34359999996</v>
      </c>
      <c r="L36" s="11">
        <f t="shared" si="5"/>
        <v>593188.0416</v>
      </c>
      <c r="M36" s="11">
        <f t="shared" si="5"/>
        <v>369873.22679999995</v>
      </c>
      <c r="N36" s="11">
        <f t="shared" si="5"/>
        <v>487528.8316</v>
      </c>
      <c r="O36" s="11">
        <f t="shared" si="5"/>
        <v>442567.77660000004</v>
      </c>
      <c r="P36" s="11">
        <f t="shared" si="5"/>
        <v>500139.8661333333</v>
      </c>
      <c r="Q36" s="11">
        <f t="shared" si="5"/>
        <v>686705.7728</v>
      </c>
      <c r="R36" s="11">
        <f t="shared" si="5"/>
        <v>97415.8416</v>
      </c>
      <c r="S36" s="11">
        <f t="shared" si="5"/>
        <v>94196.718</v>
      </c>
      <c r="T36" s="11">
        <f t="shared" si="5"/>
        <v>185816.48226666663</v>
      </c>
      <c r="U36" s="11">
        <f t="shared" si="5"/>
        <v>1002706.3384</v>
      </c>
      <c r="V36" s="11">
        <f t="shared" si="5"/>
        <v>524491.6848</v>
      </c>
      <c r="W36" s="11">
        <f t="shared" si="5"/>
        <v>433495.0619999999</v>
      </c>
      <c r="X36" s="11">
        <f t="shared" si="5"/>
        <v>436143.708</v>
      </c>
      <c r="Y36" s="11">
        <f t="shared" si="5"/>
        <v>996329.6762666669</v>
      </c>
      <c r="Z36" s="11">
        <f t="shared" si="5"/>
        <v>360555.426</v>
      </c>
      <c r="AA36" s="11">
        <f t="shared" si="5"/>
        <v>475291.68279999995</v>
      </c>
      <c r="AB36" s="11">
        <f t="shared" si="5"/>
        <v>453775.7197333333</v>
      </c>
      <c r="AC36" s="11">
        <f t="shared" si="5"/>
        <v>490652.1008</v>
      </c>
      <c r="AD36" s="11">
        <f t="shared" si="5"/>
        <v>915327.7370000002</v>
      </c>
      <c r="AE36" s="11">
        <f t="shared" si="5"/>
        <v>57115.674</v>
      </c>
      <c r="AF36" s="11">
        <f t="shared" si="5"/>
        <v>61448.587199999994</v>
      </c>
      <c r="AG36" s="11">
        <f t="shared" si="5"/>
        <v>61951.1508</v>
      </c>
      <c r="AH36" s="11">
        <f t="shared" si="5"/>
        <v>217229.7204</v>
      </c>
      <c r="AI36" s="11">
        <f t="shared" si="5"/>
        <v>392312.2214666667</v>
      </c>
      <c r="AJ36" s="11">
        <f t="shared" si="5"/>
        <v>869322.6614666667</v>
      </c>
      <c r="AK36" s="11">
        <f t="shared" si="5"/>
        <v>328480.61039999995</v>
      </c>
      <c r="AL36" s="11">
        <f t="shared" si="5"/>
        <v>426427.65640000004</v>
      </c>
      <c r="AM36" s="11">
        <f t="shared" si="5"/>
        <v>291016.36240000004</v>
      </c>
      <c r="AN36" s="11">
        <f t="shared" si="5"/>
        <v>60932.44080000001</v>
      </c>
      <c r="AO36" s="11">
        <f t="shared" si="5"/>
        <v>13311.144</v>
      </c>
      <c r="AP36" s="11">
        <f t="shared" si="5"/>
        <v>468932.58719999995</v>
      </c>
      <c r="AQ36" s="11">
        <f t="shared" si="5"/>
        <v>465305.97959999996</v>
      </c>
      <c r="AR36" s="11">
        <f t="shared" si="5"/>
        <v>445519.32206666673</v>
      </c>
      <c r="AS36" s="11">
        <f t="shared" si="5"/>
        <v>447988.1983333333</v>
      </c>
      <c r="AT36" s="11">
        <f t="shared" si="5"/>
        <v>495093.05999999994</v>
      </c>
      <c r="AU36" s="11">
        <f t="shared" si="5"/>
        <v>799383.0342666665</v>
      </c>
      <c r="AV36" s="11">
        <f t="shared" si="5"/>
        <v>736392.2746666668</v>
      </c>
      <c r="AW36" s="11">
        <f t="shared" si="5"/>
        <v>357023.3502666667</v>
      </c>
      <c r="AX36" s="11">
        <v>231185.05099999998</v>
      </c>
      <c r="AY36" s="11">
        <v>254018.3846</v>
      </c>
      <c r="AZ36" s="10">
        <v>485203.43559999997</v>
      </c>
      <c r="BA36" s="46">
        <f>BA33+BA34+BA35</f>
        <v>485203.43559999997</v>
      </c>
    </row>
    <row r="37" spans="1:53" ht="12.75">
      <c r="A37" s="72" t="s">
        <v>35</v>
      </c>
      <c r="B37" s="9" t="s">
        <v>30</v>
      </c>
      <c r="C37" s="9" t="s">
        <v>30</v>
      </c>
      <c r="D37" s="9" t="s">
        <v>30</v>
      </c>
      <c r="E37" s="9" t="s">
        <v>30</v>
      </c>
      <c r="F37" s="9" t="s">
        <v>30</v>
      </c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8"/>
      <c r="AY37" s="8"/>
      <c r="AZ37" s="9" t="s">
        <v>30</v>
      </c>
      <c r="BA37" s="71"/>
    </row>
    <row r="38" spans="1:53" ht="12.75">
      <c r="A38" s="13" t="s">
        <v>121</v>
      </c>
      <c r="B38" s="74">
        <f>'[1]2'!E42</f>
        <v>101194</v>
      </c>
      <c r="C38" s="74">
        <f>'[1]2'!F42</f>
        <v>-74614</v>
      </c>
      <c r="D38" s="74">
        <f>'[1]2'!G42</f>
        <v>37576</v>
      </c>
      <c r="E38" s="74">
        <f>'[1]2'!H42</f>
        <v>82893</v>
      </c>
      <c r="F38" s="74">
        <f>'[1]2'!I42</f>
        <v>-3044</v>
      </c>
      <c r="G38" s="74">
        <f>'[1]2'!J42</f>
        <v>53503</v>
      </c>
      <c r="H38" s="74">
        <f>'[1]2'!K42</f>
        <v>-219305</v>
      </c>
      <c r="I38" s="74">
        <f>'[1]2'!L42</f>
        <v>69464</v>
      </c>
      <c r="J38" s="74">
        <f>'[1]2'!M42</f>
        <v>32780</v>
      </c>
      <c r="K38" s="74">
        <f>'[1]2'!N42</f>
        <v>-123006</v>
      </c>
      <c r="L38" s="74">
        <f>'[1]2'!O42</f>
        <v>168537</v>
      </c>
      <c r="M38" s="74">
        <f>'[1]2'!P42</f>
        <v>94447</v>
      </c>
      <c r="N38" s="74">
        <f>'[1]2'!Q42</f>
        <v>13432</v>
      </c>
      <c r="O38" s="74">
        <f>'[1]2'!R42</f>
        <v>-65601</v>
      </c>
      <c r="P38" s="74">
        <f>'[1]2'!S42</f>
        <v>-20269</v>
      </c>
      <c r="Q38" s="74">
        <f>'[1]2'!T42</f>
        <v>226638</v>
      </c>
      <c r="R38" s="74">
        <f>'[1]2'!U42</f>
        <v>-153044</v>
      </c>
      <c r="S38" s="74">
        <f>'[1]2'!V42</f>
        <v>-121607</v>
      </c>
      <c r="T38" s="74">
        <f>'[1]2'!W42</f>
        <v>-115612</v>
      </c>
      <c r="U38" s="74">
        <f>'[1]2'!X42</f>
        <v>331767</v>
      </c>
      <c r="V38" s="74">
        <f>'[1]2'!Y42</f>
        <v>173424</v>
      </c>
      <c r="W38" s="74">
        <f>'[1]2'!Z42</f>
        <v>23152</v>
      </c>
      <c r="X38" s="74">
        <f>'[1]2'!AA42</f>
        <v>106923</v>
      </c>
      <c r="Y38" s="74">
        <f>'[1]2'!AB42</f>
        <v>34158</v>
      </c>
      <c r="Z38" s="74">
        <f>'[1]2'!AC42</f>
        <v>-284915</v>
      </c>
      <c r="AA38" s="74">
        <f>'[1]2'!AD42</f>
        <v>23450</v>
      </c>
      <c r="AB38" s="74">
        <f>'[1]2'!AE42</f>
        <v>14439</v>
      </c>
      <c r="AC38" s="74">
        <f>'[1]2'!AF42</f>
        <v>6267</v>
      </c>
      <c r="AD38" s="74">
        <f>'[1]2'!AG42</f>
        <v>37281</v>
      </c>
      <c r="AE38" s="74">
        <f>'[1]2'!AH42</f>
        <v>-211197</v>
      </c>
      <c r="AF38" s="74">
        <f>'[1]2'!AI42</f>
        <v>-320116</v>
      </c>
      <c r="AG38" s="74">
        <f>'[1]2'!AJ42</f>
        <v>-259698</v>
      </c>
      <c r="AH38" s="74">
        <f>'[1]2'!AK42</f>
        <v>95471</v>
      </c>
      <c r="AI38" s="74">
        <f>'[1]2'!AL42</f>
        <v>-31864</v>
      </c>
      <c r="AJ38" s="74">
        <f>'[1]2'!AM42</f>
        <v>-341673</v>
      </c>
      <c r="AK38" s="74">
        <f>'[1]2'!AN42</f>
        <v>31708</v>
      </c>
      <c r="AL38" s="74">
        <f>'[1]2'!AO42</f>
        <v>-436480</v>
      </c>
      <c r="AM38" s="74">
        <f>'[1]2'!AP42</f>
        <v>-233549</v>
      </c>
      <c r="AN38" s="74">
        <f>'[1]2'!AQ42</f>
        <v>-96020</v>
      </c>
      <c r="AO38" s="74" t="e">
        <f>'[1]2'!AR42</f>
        <v>#REF!</v>
      </c>
      <c r="AP38" s="74">
        <f>'[1]2'!AS42</f>
        <v>73700</v>
      </c>
      <c r="AQ38" s="74">
        <f>'[1]2'!AT42</f>
        <v>64275</v>
      </c>
      <c r="AR38" s="74">
        <f>'[1]2'!AU42</f>
        <v>-11240</v>
      </c>
      <c r="AS38" s="74">
        <f>'[1]2'!AV42</f>
        <v>263</v>
      </c>
      <c r="AT38" s="74">
        <f>'[1]2'!AW42</f>
        <v>-101070</v>
      </c>
      <c r="AU38" s="74">
        <f>'[1]2'!AX42</f>
        <v>389952</v>
      </c>
      <c r="AV38" s="74">
        <f>'[1]2'!AY42</f>
        <v>87717</v>
      </c>
      <c r="AW38" s="74">
        <f>'[1]2'!AZ42</f>
        <v>-63860</v>
      </c>
      <c r="AX38" s="12">
        <v>75000.5</v>
      </c>
      <c r="AY38" s="12">
        <v>75000.5</v>
      </c>
      <c r="AZ38" s="10">
        <v>150001</v>
      </c>
      <c r="BA38" s="75">
        <f>'[1]2'!BP42</f>
        <v>150001</v>
      </c>
    </row>
    <row r="39" spans="1:53" ht="12.75" hidden="1">
      <c r="A39" s="13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6">
        <v>10.78</v>
      </c>
      <c r="AY39" s="76">
        <v>11.857999999999999</v>
      </c>
      <c r="AZ39" s="76">
        <v>11.319</v>
      </c>
      <c r="BA39" s="77">
        <f>BA142</f>
        <v>0</v>
      </c>
    </row>
    <row r="40" spans="1:53" ht="12.75" hidden="1">
      <c r="A40" s="13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6">
        <v>7.373734774233753</v>
      </c>
      <c r="AY40" s="76">
        <v>8.451734774233755</v>
      </c>
      <c r="AZ40" s="76">
        <v>7.912734774233754</v>
      </c>
      <c r="BA40" s="77">
        <f>BA141</f>
        <v>0</v>
      </c>
    </row>
    <row r="41" spans="1:53" ht="12.75" hidden="1">
      <c r="A41" s="13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12">
        <v>-0.22141006164019927</v>
      </c>
      <c r="AY41" s="12">
        <v>0.21262399101397023</v>
      </c>
      <c r="AZ41" s="12">
        <v>-0.008786070626229048</v>
      </c>
      <c r="BA41" s="78" t="e">
        <f>BA154</f>
        <v>#REF!</v>
      </c>
    </row>
    <row r="42" spans="1:53" ht="12.75">
      <c r="A42" s="13" t="s">
        <v>36</v>
      </c>
      <c r="B42" s="11" t="e">
        <f>SUM(B43:B56)</f>
        <v>#REF!</v>
      </c>
      <c r="C42" s="11" t="e">
        <f aca="true" t="shared" si="6" ref="C42:AW42">SUM(C43:C55)</f>
        <v>#REF!</v>
      </c>
      <c r="D42" s="11" t="e">
        <f t="shared" si="6"/>
        <v>#REF!</v>
      </c>
      <c r="E42" s="11" t="e">
        <f t="shared" si="6"/>
        <v>#REF!</v>
      </c>
      <c r="F42" s="11" t="e">
        <f t="shared" si="6"/>
        <v>#REF!</v>
      </c>
      <c r="G42" s="11" t="e">
        <f t="shared" si="6"/>
        <v>#REF!</v>
      </c>
      <c r="H42" s="11" t="e">
        <f t="shared" si="6"/>
        <v>#REF!</v>
      </c>
      <c r="I42" s="11" t="e">
        <f t="shared" si="6"/>
        <v>#REF!</v>
      </c>
      <c r="J42" s="11" t="e">
        <f t="shared" si="6"/>
        <v>#REF!</v>
      </c>
      <c r="K42" s="11" t="e">
        <f t="shared" si="6"/>
        <v>#REF!</v>
      </c>
      <c r="L42" s="11" t="e">
        <f t="shared" si="6"/>
        <v>#REF!</v>
      </c>
      <c r="M42" s="11" t="e">
        <f t="shared" si="6"/>
        <v>#REF!</v>
      </c>
      <c r="N42" s="11" t="e">
        <f t="shared" si="6"/>
        <v>#REF!</v>
      </c>
      <c r="O42" s="11" t="e">
        <f t="shared" si="6"/>
        <v>#REF!</v>
      </c>
      <c r="P42" s="11" t="e">
        <f t="shared" si="6"/>
        <v>#REF!</v>
      </c>
      <c r="Q42" s="11" t="e">
        <f t="shared" si="6"/>
        <v>#REF!</v>
      </c>
      <c r="R42" s="11" t="e">
        <f t="shared" si="6"/>
        <v>#REF!</v>
      </c>
      <c r="S42" s="11" t="e">
        <f t="shared" si="6"/>
        <v>#REF!</v>
      </c>
      <c r="T42" s="11" t="e">
        <f t="shared" si="6"/>
        <v>#REF!</v>
      </c>
      <c r="U42" s="11" t="e">
        <f t="shared" si="6"/>
        <v>#REF!</v>
      </c>
      <c r="V42" s="11" t="e">
        <f t="shared" si="6"/>
        <v>#REF!</v>
      </c>
      <c r="W42" s="11" t="e">
        <f t="shared" si="6"/>
        <v>#REF!</v>
      </c>
      <c r="X42" s="11" t="e">
        <f t="shared" si="6"/>
        <v>#REF!</v>
      </c>
      <c r="Y42" s="11" t="e">
        <f t="shared" si="6"/>
        <v>#REF!</v>
      </c>
      <c r="Z42" s="11" t="e">
        <f t="shared" si="6"/>
        <v>#REF!</v>
      </c>
      <c r="AA42" s="11" t="e">
        <f t="shared" si="6"/>
        <v>#REF!</v>
      </c>
      <c r="AB42" s="11" t="e">
        <f t="shared" si="6"/>
        <v>#REF!</v>
      </c>
      <c r="AC42" s="11" t="e">
        <f t="shared" si="6"/>
        <v>#REF!</v>
      </c>
      <c r="AD42" s="11" t="e">
        <f t="shared" si="6"/>
        <v>#REF!</v>
      </c>
      <c r="AE42" s="11" t="e">
        <f t="shared" si="6"/>
        <v>#REF!</v>
      </c>
      <c r="AF42" s="11" t="e">
        <f t="shared" si="6"/>
        <v>#REF!</v>
      </c>
      <c r="AG42" s="11" t="e">
        <f t="shared" si="6"/>
        <v>#REF!</v>
      </c>
      <c r="AH42" s="11" t="e">
        <f t="shared" si="6"/>
        <v>#REF!</v>
      </c>
      <c r="AI42" s="11" t="e">
        <f t="shared" si="6"/>
        <v>#REF!</v>
      </c>
      <c r="AJ42" s="11" t="e">
        <f t="shared" si="6"/>
        <v>#REF!</v>
      </c>
      <c r="AK42" s="11" t="e">
        <f t="shared" si="6"/>
        <v>#REF!</v>
      </c>
      <c r="AL42" s="11" t="e">
        <f t="shared" si="6"/>
        <v>#REF!</v>
      </c>
      <c r="AM42" s="11" t="e">
        <f t="shared" si="6"/>
        <v>#REF!</v>
      </c>
      <c r="AN42" s="11" t="e">
        <f t="shared" si="6"/>
        <v>#REF!</v>
      </c>
      <c r="AO42" s="11" t="e">
        <f t="shared" si="6"/>
        <v>#REF!</v>
      </c>
      <c r="AP42" s="11" t="e">
        <f t="shared" si="6"/>
        <v>#REF!</v>
      </c>
      <c r="AQ42" s="11" t="e">
        <f t="shared" si="6"/>
        <v>#REF!</v>
      </c>
      <c r="AR42" s="11" t="e">
        <f t="shared" si="6"/>
        <v>#REF!</v>
      </c>
      <c r="AS42" s="11" t="e">
        <f t="shared" si="6"/>
        <v>#REF!</v>
      </c>
      <c r="AT42" s="11" t="e">
        <f t="shared" si="6"/>
        <v>#REF!</v>
      </c>
      <c r="AU42" s="11" t="e">
        <f t="shared" si="6"/>
        <v>#REF!</v>
      </c>
      <c r="AV42" s="11" t="e">
        <f t="shared" si="6"/>
        <v>#REF!</v>
      </c>
      <c r="AW42" s="11" t="e">
        <f t="shared" si="6"/>
        <v>#REF!</v>
      </c>
      <c r="AX42" s="11">
        <v>176493.53813559323</v>
      </c>
      <c r="AY42" s="11">
        <v>188251.89406779662</v>
      </c>
      <c r="AZ42" s="10">
        <v>364745.4322033898</v>
      </c>
      <c r="BA42" s="79" t="e">
        <f>SUM(BA43:BA55)</f>
        <v>#REF!</v>
      </c>
    </row>
    <row r="43" spans="1:53" ht="12.75" hidden="1">
      <c r="A43" s="24" t="s">
        <v>37</v>
      </c>
      <c r="B43" s="16" t="e">
        <f>'[1]2'!E85+'[1]2'!E86+'[1]2'!E87</f>
        <v>#REF!</v>
      </c>
      <c r="C43" s="16" t="e">
        <f>'[1]2'!F85+'[1]2'!F86+'[1]2'!F87</f>
        <v>#REF!</v>
      </c>
      <c r="D43" s="16" t="e">
        <f>'[1]2'!G85+'[1]2'!G86+'[1]2'!G87</f>
        <v>#REF!</v>
      </c>
      <c r="E43" s="16" t="e">
        <f>'[1]2'!H85+'[1]2'!H86+'[1]2'!H87</f>
        <v>#REF!</v>
      </c>
      <c r="F43" s="16" t="e">
        <f>'[1]2'!I85+'[1]2'!I86+'[1]2'!I87</f>
        <v>#REF!</v>
      </c>
      <c r="G43" s="16" t="e">
        <f>'[1]2'!J85+'[1]2'!J86+'[1]2'!J87</f>
        <v>#REF!</v>
      </c>
      <c r="H43" s="16" t="e">
        <f>'[1]2'!K85+'[1]2'!K86+'[1]2'!K87</f>
        <v>#REF!</v>
      </c>
      <c r="I43" s="16" t="e">
        <f>'[1]2'!L85+'[1]2'!L86+'[1]2'!L87</f>
        <v>#REF!</v>
      </c>
      <c r="J43" s="16" t="e">
        <f>'[1]2'!M85+'[1]2'!M86+'[1]2'!M87</f>
        <v>#REF!</v>
      </c>
      <c r="K43" s="16" t="e">
        <f>'[1]2'!N85+'[1]2'!N86+'[1]2'!N87</f>
        <v>#REF!</v>
      </c>
      <c r="L43" s="16" t="e">
        <f>'[1]2'!O85+'[1]2'!O86+'[1]2'!O87</f>
        <v>#REF!</v>
      </c>
      <c r="M43" s="16" t="e">
        <f>'[1]2'!P85+'[1]2'!P86+'[1]2'!P87</f>
        <v>#REF!</v>
      </c>
      <c r="N43" s="16" t="e">
        <f>'[1]2'!Q85+'[1]2'!Q86+'[1]2'!Q87</f>
        <v>#REF!</v>
      </c>
      <c r="O43" s="16" t="e">
        <f>'[1]2'!R85+'[1]2'!R86+'[1]2'!R87</f>
        <v>#REF!</v>
      </c>
      <c r="P43" s="16" t="e">
        <f>'[1]2'!S85+'[1]2'!S86+'[1]2'!S87</f>
        <v>#REF!</v>
      </c>
      <c r="Q43" s="16" t="e">
        <f>'[1]2'!T85+'[1]2'!T86+'[1]2'!T87</f>
        <v>#REF!</v>
      </c>
      <c r="R43" s="16" t="e">
        <f>'[1]2'!U85+'[1]2'!U86+'[1]2'!U87</f>
        <v>#REF!</v>
      </c>
      <c r="S43" s="16" t="e">
        <f>'[1]2'!V85+'[1]2'!V86+'[1]2'!V87</f>
        <v>#REF!</v>
      </c>
      <c r="T43" s="16" t="e">
        <f>'[1]2'!W85+'[1]2'!W86+'[1]2'!W87</f>
        <v>#REF!</v>
      </c>
      <c r="U43" s="16" t="e">
        <f>'[1]2'!X85+'[1]2'!X86+'[1]2'!X87</f>
        <v>#REF!</v>
      </c>
      <c r="V43" s="16" t="e">
        <f>'[1]2'!Y85+'[1]2'!Y86+'[1]2'!Y87</f>
        <v>#REF!</v>
      </c>
      <c r="W43" s="16" t="e">
        <f>'[1]2'!Z85+'[1]2'!Z86+'[1]2'!Z87</f>
        <v>#REF!</v>
      </c>
      <c r="X43" s="16" t="e">
        <f>'[1]2'!AA85+'[1]2'!AA86+'[1]2'!AA87</f>
        <v>#REF!</v>
      </c>
      <c r="Y43" s="16" t="e">
        <f>'[1]2'!AB85+'[1]2'!AB86+'[1]2'!AB87</f>
        <v>#REF!</v>
      </c>
      <c r="Z43" s="16" t="e">
        <f>'[1]2'!AC85+'[1]2'!AC86+'[1]2'!AC87</f>
        <v>#REF!</v>
      </c>
      <c r="AA43" s="16" t="e">
        <f>'[1]2'!AD85+'[1]2'!AD86+'[1]2'!AD87</f>
        <v>#REF!</v>
      </c>
      <c r="AB43" s="16" t="e">
        <f>'[1]2'!AE85+'[1]2'!AE86+'[1]2'!AE87</f>
        <v>#REF!</v>
      </c>
      <c r="AC43" s="16" t="e">
        <f>'[1]2'!AF85+'[1]2'!AF86+'[1]2'!AF87</f>
        <v>#REF!</v>
      </c>
      <c r="AD43" s="16" t="e">
        <f>'[1]2'!AG85+'[1]2'!AG86+'[1]2'!AG87</f>
        <v>#REF!</v>
      </c>
      <c r="AE43" s="16" t="e">
        <f>'[1]2'!AH85+'[1]2'!AH86+'[1]2'!AH87</f>
        <v>#REF!</v>
      </c>
      <c r="AF43" s="16" t="e">
        <f>'[1]2'!AI85+'[1]2'!AI86+'[1]2'!AI87</f>
        <v>#REF!</v>
      </c>
      <c r="AG43" s="16" t="e">
        <f>'[1]2'!AJ85+'[1]2'!AJ86+'[1]2'!AJ87</f>
        <v>#REF!</v>
      </c>
      <c r="AH43" s="16" t="e">
        <f>'[1]2'!AK85+'[1]2'!AK86+'[1]2'!AK87</f>
        <v>#REF!</v>
      </c>
      <c r="AI43" s="16" t="e">
        <f>'[1]2'!AL85+'[1]2'!AL86+'[1]2'!AL87</f>
        <v>#REF!</v>
      </c>
      <c r="AJ43" s="16" t="e">
        <f>'[1]2'!AM85+'[1]2'!AM86+'[1]2'!AM87</f>
        <v>#REF!</v>
      </c>
      <c r="AK43" s="16" t="e">
        <f>'[1]2'!AN85+'[1]2'!AN86+'[1]2'!AN87</f>
        <v>#REF!</v>
      </c>
      <c r="AL43" s="16" t="e">
        <f>'[1]2'!AO85+'[1]2'!AO86+'[1]2'!AO87</f>
        <v>#REF!</v>
      </c>
      <c r="AM43" s="16" t="e">
        <f>'[1]2'!AP85+'[1]2'!AP86+'[1]2'!AP87</f>
        <v>#REF!</v>
      </c>
      <c r="AN43" s="16" t="e">
        <f>'[1]2'!AQ85+'[1]2'!AQ86+'[1]2'!AQ87</f>
        <v>#REF!</v>
      </c>
      <c r="AO43" s="16" t="e">
        <f>'[1]2'!AR85+'[1]2'!AR86+'[1]2'!AR87</f>
        <v>#REF!</v>
      </c>
      <c r="AP43" s="16" t="e">
        <f>'[1]2'!AS85+'[1]2'!AS86+'[1]2'!AS87</f>
        <v>#REF!</v>
      </c>
      <c r="AQ43" s="16" t="e">
        <f>'[1]2'!AT85+'[1]2'!AT86+'[1]2'!AT87</f>
        <v>#REF!</v>
      </c>
      <c r="AR43" s="16" t="e">
        <f>'[1]2'!AU85+'[1]2'!AU86+'[1]2'!AU87</f>
        <v>#REF!</v>
      </c>
      <c r="AS43" s="16" t="e">
        <f>'[1]2'!AV85+'[1]2'!AV86+'[1]2'!AV87</f>
        <v>#REF!</v>
      </c>
      <c r="AT43" s="16" t="e">
        <f>'[1]2'!AW85+'[1]2'!AW86+'[1]2'!AW87</f>
        <v>#REF!</v>
      </c>
      <c r="AU43" s="16" t="e">
        <f>'[1]2'!AX85+'[1]2'!AX86+'[1]2'!AX87</f>
        <v>#REF!</v>
      </c>
      <c r="AV43" s="16" t="e">
        <f>'[1]2'!AY85+'[1]2'!AY86+'[1]2'!AY87</f>
        <v>#REF!</v>
      </c>
      <c r="AW43" s="16" t="e">
        <f>'[1]2'!AZ85+'[1]2'!AZ86+'[1]2'!AZ87</f>
        <v>#REF!</v>
      </c>
      <c r="AX43" s="14"/>
      <c r="AY43" s="14"/>
      <c r="AZ43" s="10">
        <v>0</v>
      </c>
      <c r="BA43" s="17" t="e">
        <f>'[1]2'!BP85+'[1]2'!BP86+'[1]2'!BP87</f>
        <v>#REF!</v>
      </c>
    </row>
    <row r="44" spans="1:53" ht="12.75" hidden="1">
      <c r="A44" s="24" t="s">
        <v>38</v>
      </c>
      <c r="B44" s="16" t="e">
        <f>'[1]2'!E83</f>
        <v>#REF!</v>
      </c>
      <c r="C44" s="16" t="e">
        <f>'[1]2'!F83</f>
        <v>#REF!</v>
      </c>
      <c r="D44" s="16" t="e">
        <f>'[1]2'!G83</f>
        <v>#REF!</v>
      </c>
      <c r="E44" s="16" t="e">
        <f>'[1]2'!H83</f>
        <v>#REF!</v>
      </c>
      <c r="F44" s="16" t="e">
        <f>'[1]2'!I83</f>
        <v>#REF!</v>
      </c>
      <c r="G44" s="16" t="e">
        <f>'[1]2'!J83</f>
        <v>#REF!</v>
      </c>
      <c r="H44" s="16" t="e">
        <f>'[1]2'!K83</f>
        <v>#REF!</v>
      </c>
      <c r="I44" s="16" t="e">
        <f>'[1]2'!L83</f>
        <v>#REF!</v>
      </c>
      <c r="J44" s="16" t="e">
        <f>'[1]2'!M83</f>
        <v>#REF!</v>
      </c>
      <c r="K44" s="16" t="e">
        <f>'[1]2'!N83</f>
        <v>#REF!</v>
      </c>
      <c r="L44" s="16" t="e">
        <f>'[1]2'!O83</f>
        <v>#REF!</v>
      </c>
      <c r="M44" s="16" t="e">
        <f>'[1]2'!P83</f>
        <v>#REF!</v>
      </c>
      <c r="N44" s="16" t="e">
        <f>'[1]2'!Q83</f>
        <v>#REF!</v>
      </c>
      <c r="O44" s="16" t="e">
        <f>'[1]2'!R83</f>
        <v>#REF!</v>
      </c>
      <c r="P44" s="16" t="e">
        <f>'[1]2'!S83</f>
        <v>#REF!</v>
      </c>
      <c r="Q44" s="16" t="e">
        <f>'[1]2'!T83</f>
        <v>#REF!</v>
      </c>
      <c r="R44" s="16" t="e">
        <f>'[1]2'!U83</f>
        <v>#REF!</v>
      </c>
      <c r="S44" s="16" t="e">
        <f>'[1]2'!V83</f>
        <v>#REF!</v>
      </c>
      <c r="T44" s="16" t="e">
        <f>'[1]2'!W83</f>
        <v>#REF!</v>
      </c>
      <c r="U44" s="16" t="e">
        <f>'[1]2'!X83</f>
        <v>#REF!</v>
      </c>
      <c r="V44" s="16" t="e">
        <f>'[1]2'!Y83</f>
        <v>#REF!</v>
      </c>
      <c r="W44" s="16" t="e">
        <f>'[1]2'!Z83</f>
        <v>#REF!</v>
      </c>
      <c r="X44" s="16" t="e">
        <f>'[1]2'!AA83</f>
        <v>#REF!</v>
      </c>
      <c r="Y44" s="16" t="e">
        <f>'[1]2'!AB83</f>
        <v>#REF!</v>
      </c>
      <c r="Z44" s="16" t="e">
        <f>'[1]2'!AC83</f>
        <v>#REF!</v>
      </c>
      <c r="AA44" s="16" t="e">
        <f>'[1]2'!AD83</f>
        <v>#REF!</v>
      </c>
      <c r="AB44" s="16" t="e">
        <f>'[1]2'!AE83</f>
        <v>#REF!</v>
      </c>
      <c r="AC44" s="16" t="e">
        <f>'[1]2'!AF83</f>
        <v>#REF!</v>
      </c>
      <c r="AD44" s="16" t="e">
        <f>'[1]2'!AG83</f>
        <v>#REF!</v>
      </c>
      <c r="AE44" s="16" t="e">
        <f>'[1]2'!AH83</f>
        <v>#REF!</v>
      </c>
      <c r="AF44" s="16" t="e">
        <f>'[1]2'!AI83</f>
        <v>#REF!</v>
      </c>
      <c r="AG44" s="16" t="e">
        <f>'[1]2'!AJ83</f>
        <v>#REF!</v>
      </c>
      <c r="AH44" s="16" t="e">
        <f>'[1]2'!AK83</f>
        <v>#REF!</v>
      </c>
      <c r="AI44" s="16" t="e">
        <f>'[1]2'!AL83</f>
        <v>#REF!</v>
      </c>
      <c r="AJ44" s="16" t="e">
        <f>'[1]2'!AM83</f>
        <v>#REF!</v>
      </c>
      <c r="AK44" s="16" t="e">
        <f>'[1]2'!AN83</f>
        <v>#REF!</v>
      </c>
      <c r="AL44" s="16" t="e">
        <f>'[1]2'!AO83</f>
        <v>#REF!</v>
      </c>
      <c r="AM44" s="16" t="e">
        <f>'[1]2'!AP83</f>
        <v>#REF!</v>
      </c>
      <c r="AN44" s="16" t="e">
        <f>'[1]2'!AQ83</f>
        <v>#REF!</v>
      </c>
      <c r="AO44" s="16" t="e">
        <f>'[1]2'!AR83</f>
        <v>#REF!</v>
      </c>
      <c r="AP44" s="16" t="e">
        <f>'[1]2'!AS83</f>
        <v>#REF!</v>
      </c>
      <c r="AQ44" s="16" t="e">
        <f>'[1]2'!AT83</f>
        <v>#REF!</v>
      </c>
      <c r="AR44" s="16" t="e">
        <f>'[1]2'!AU83</f>
        <v>#REF!</v>
      </c>
      <c r="AS44" s="16" t="e">
        <f>'[1]2'!AV83</f>
        <v>#REF!</v>
      </c>
      <c r="AT44" s="16" t="e">
        <f>'[1]2'!AW83</f>
        <v>#REF!</v>
      </c>
      <c r="AU44" s="16" t="e">
        <f>'[1]2'!AX83</f>
        <v>#REF!</v>
      </c>
      <c r="AV44" s="16" t="e">
        <f>'[1]2'!AY83</f>
        <v>#REF!</v>
      </c>
      <c r="AW44" s="16" t="e">
        <f>'[1]2'!AZ83</f>
        <v>#REF!</v>
      </c>
      <c r="AX44" s="14"/>
      <c r="AY44" s="14"/>
      <c r="AZ44" s="10">
        <v>0</v>
      </c>
      <c r="BA44" s="17" t="e">
        <f>'[1]2'!BP83</f>
        <v>#REF!</v>
      </c>
    </row>
    <row r="45" spans="1:53" ht="12.75">
      <c r="A45" s="24" t="s">
        <v>39</v>
      </c>
      <c r="B45" s="16" t="e">
        <f>'[1]2'!E84+'[1]2'!E89+'[1]2'!E102</f>
        <v>#REF!</v>
      </c>
      <c r="C45" s="16" t="e">
        <f>'[1]2'!F84+'[1]2'!F89+'[1]2'!F102</f>
        <v>#REF!</v>
      </c>
      <c r="D45" s="16" t="e">
        <f>'[1]2'!G84+'[1]2'!G89+'[1]2'!G102</f>
        <v>#REF!</v>
      </c>
      <c r="E45" s="16" t="e">
        <f>'[1]2'!H84+'[1]2'!H89+'[1]2'!H102</f>
        <v>#REF!</v>
      </c>
      <c r="F45" s="16" t="e">
        <f>'[1]2'!I84+'[1]2'!I89+'[1]2'!I102</f>
        <v>#REF!</v>
      </c>
      <c r="G45" s="16" t="e">
        <f>'[1]2'!J84+'[1]2'!J89+'[1]2'!J102</f>
        <v>#REF!</v>
      </c>
      <c r="H45" s="16" t="e">
        <f>'[1]2'!K84+'[1]2'!K89+'[1]2'!K102</f>
        <v>#REF!</v>
      </c>
      <c r="I45" s="16" t="e">
        <f>'[1]2'!L84+'[1]2'!L89+'[1]2'!L102</f>
        <v>#REF!</v>
      </c>
      <c r="J45" s="16" t="e">
        <f>'[1]2'!M84+'[1]2'!M89+'[1]2'!M102</f>
        <v>#REF!</v>
      </c>
      <c r="K45" s="16" t="e">
        <f>'[1]2'!N84+'[1]2'!N89+'[1]2'!N102</f>
        <v>#REF!</v>
      </c>
      <c r="L45" s="16" t="e">
        <f>'[1]2'!O84+'[1]2'!O89+'[1]2'!O102</f>
        <v>#REF!</v>
      </c>
      <c r="M45" s="16" t="e">
        <f>'[1]2'!P84+'[1]2'!P89+'[1]2'!P102</f>
        <v>#REF!</v>
      </c>
      <c r="N45" s="16" t="e">
        <f>'[1]2'!Q84+'[1]2'!Q89+'[1]2'!Q102</f>
        <v>#REF!</v>
      </c>
      <c r="O45" s="16" t="e">
        <f>'[1]2'!R84+'[1]2'!R89+'[1]2'!R102</f>
        <v>#REF!</v>
      </c>
      <c r="P45" s="16" t="e">
        <f>'[1]2'!S84+'[1]2'!S89+'[1]2'!S102</f>
        <v>#REF!</v>
      </c>
      <c r="Q45" s="16" t="e">
        <f>'[1]2'!T84+'[1]2'!T89+'[1]2'!T102</f>
        <v>#REF!</v>
      </c>
      <c r="R45" s="16" t="e">
        <f>'[1]2'!U84+'[1]2'!U89+'[1]2'!U102</f>
        <v>#REF!</v>
      </c>
      <c r="S45" s="16" t="e">
        <f>'[1]2'!V84+'[1]2'!V89+'[1]2'!V102</f>
        <v>#REF!</v>
      </c>
      <c r="T45" s="16" t="e">
        <f>'[1]2'!W84+'[1]2'!W89+'[1]2'!W102</f>
        <v>#REF!</v>
      </c>
      <c r="U45" s="16" t="e">
        <f>'[1]2'!X84+'[1]2'!X89+'[1]2'!X102</f>
        <v>#REF!</v>
      </c>
      <c r="V45" s="16" t="e">
        <f>'[1]2'!Y84+'[1]2'!Y89+'[1]2'!Y102</f>
        <v>#REF!</v>
      </c>
      <c r="W45" s="16" t="e">
        <f>'[1]2'!Z84+'[1]2'!Z89+'[1]2'!Z102</f>
        <v>#REF!</v>
      </c>
      <c r="X45" s="16" t="e">
        <f>'[1]2'!AA84+'[1]2'!AA89+'[1]2'!AA102</f>
        <v>#REF!</v>
      </c>
      <c r="Y45" s="16" t="e">
        <f>'[1]2'!AB84+'[1]2'!AB89+'[1]2'!AB102</f>
        <v>#REF!</v>
      </c>
      <c r="Z45" s="16" t="e">
        <f>'[1]2'!AC84+'[1]2'!AC89+'[1]2'!AC102</f>
        <v>#REF!</v>
      </c>
      <c r="AA45" s="16" t="e">
        <f>'[1]2'!AD84+'[1]2'!AD89+'[1]2'!AD102</f>
        <v>#REF!</v>
      </c>
      <c r="AB45" s="16" t="e">
        <f>'[1]2'!AE84+'[1]2'!AE89+'[1]2'!AE102</f>
        <v>#REF!</v>
      </c>
      <c r="AC45" s="16" t="e">
        <f>'[1]2'!AF84+'[1]2'!AF89+'[1]2'!AF102</f>
        <v>#REF!</v>
      </c>
      <c r="AD45" s="16" t="e">
        <f>'[1]2'!AG84+'[1]2'!AG89+'[1]2'!AG102</f>
        <v>#REF!</v>
      </c>
      <c r="AE45" s="16" t="e">
        <f>'[1]2'!AH84+'[1]2'!AH89+'[1]2'!AH102</f>
        <v>#REF!</v>
      </c>
      <c r="AF45" s="16" t="e">
        <f>'[1]2'!AI84+'[1]2'!AI89+'[1]2'!AI102</f>
        <v>#REF!</v>
      </c>
      <c r="AG45" s="16" t="e">
        <f>'[1]2'!AJ84+'[1]2'!AJ89+'[1]2'!AJ102</f>
        <v>#REF!</v>
      </c>
      <c r="AH45" s="16" t="e">
        <f>'[1]2'!AK84+'[1]2'!AK89+'[1]2'!AK102</f>
        <v>#REF!</v>
      </c>
      <c r="AI45" s="16" t="e">
        <f>'[1]2'!AL84+'[1]2'!AL89+'[1]2'!AL102</f>
        <v>#REF!</v>
      </c>
      <c r="AJ45" s="16" t="e">
        <f>'[1]2'!AM84+'[1]2'!AM89+'[1]2'!AM102</f>
        <v>#REF!</v>
      </c>
      <c r="AK45" s="16" t="e">
        <f>'[1]2'!AN84+'[1]2'!AN89+'[1]2'!AN102</f>
        <v>#REF!</v>
      </c>
      <c r="AL45" s="16" t="e">
        <f>'[1]2'!AO84+'[1]2'!AO89+'[1]2'!AO102</f>
        <v>#REF!</v>
      </c>
      <c r="AM45" s="16" t="e">
        <f>'[1]2'!AP84+'[1]2'!AP89+'[1]2'!AP102</f>
        <v>#REF!</v>
      </c>
      <c r="AN45" s="16" t="e">
        <f>'[1]2'!AQ84+'[1]2'!AQ89+'[1]2'!AQ102</f>
        <v>#REF!</v>
      </c>
      <c r="AO45" s="16" t="e">
        <f>'[1]2'!AR84+'[1]2'!AR89+'[1]2'!AR102</f>
        <v>#REF!</v>
      </c>
      <c r="AP45" s="16" t="e">
        <f>'[1]2'!AS84+'[1]2'!AS89+'[1]2'!AS102</f>
        <v>#REF!</v>
      </c>
      <c r="AQ45" s="16" t="e">
        <f>'[1]2'!AT84+'[1]2'!AT89+'[1]2'!AT102</f>
        <v>#REF!</v>
      </c>
      <c r="AR45" s="16" t="e">
        <f>'[1]2'!AU84+'[1]2'!AU89+'[1]2'!AU102</f>
        <v>#REF!</v>
      </c>
      <c r="AS45" s="16" t="e">
        <f>'[1]2'!AV84+'[1]2'!AV89+'[1]2'!AV102</f>
        <v>#REF!</v>
      </c>
      <c r="AT45" s="16" t="e">
        <f>'[1]2'!AW84+'[1]2'!AW89+'[1]2'!AW102</f>
        <v>#REF!</v>
      </c>
      <c r="AU45" s="16" t="e">
        <f>'[1]2'!AX84+'[1]2'!AX89+'[1]2'!AX102</f>
        <v>#REF!</v>
      </c>
      <c r="AV45" s="16" t="e">
        <f>'[1]2'!AY84+'[1]2'!AY89+'[1]2'!AY102</f>
        <v>#REF!</v>
      </c>
      <c r="AW45" s="16" t="e">
        <f>'[1]2'!AZ84+'[1]2'!AZ89+'[1]2'!AZ102</f>
        <v>#REF!</v>
      </c>
      <c r="AX45" s="14">
        <v>23051</v>
      </c>
      <c r="AY45" s="14">
        <v>19578</v>
      </c>
      <c r="AZ45" s="10">
        <v>42629</v>
      </c>
      <c r="BA45" s="17" t="e">
        <f>'[1]2'!BP84+'[1]2'!BP89+'[1]2'!BP102</f>
        <v>#REF!</v>
      </c>
    </row>
    <row r="46" spans="1:53" ht="12.75">
      <c r="A46" s="19" t="s">
        <v>40</v>
      </c>
      <c r="B46" s="16">
        <f>'[1]2'!E96</f>
        <v>16253.70677966102</v>
      </c>
      <c r="C46" s="16">
        <f>'[1]2'!F96</f>
        <v>16253.70677966102</v>
      </c>
      <c r="D46" s="16">
        <f>'[1]2'!G96</f>
        <v>16412.773305084746</v>
      </c>
      <c r="E46" s="16">
        <f>'[1]2'!H96</f>
        <v>17482.857203389834</v>
      </c>
      <c r="F46" s="16">
        <f>'[1]2'!I96</f>
        <v>32984.61313559322</v>
      </c>
      <c r="G46" s="16">
        <f>'[1]2'!J96</f>
        <v>32709.861864406783</v>
      </c>
      <c r="H46" s="16">
        <f>'[1]2'!K96</f>
        <v>14012.314830508476</v>
      </c>
      <c r="I46" s="16">
        <f>'[1]2'!L96</f>
        <v>12103.516525423729</v>
      </c>
      <c r="J46" s="16">
        <f>'[1]2'!M96</f>
        <v>16600.761016949153</v>
      </c>
      <c r="K46" s="16">
        <f>'[1]2'!N96</f>
        <v>17598.541949152543</v>
      </c>
      <c r="L46" s="16">
        <f>'[1]2'!O96</f>
        <v>20794.333050847457</v>
      </c>
      <c r="M46" s="16">
        <f>'[1]2'!P96</f>
        <v>11037.770805084747</v>
      </c>
      <c r="N46" s="16">
        <f>'[1]2'!Q96</f>
        <v>16687.524576271186</v>
      </c>
      <c r="O46" s="16">
        <f>'[1]2'!R96</f>
        <v>631.909406779661</v>
      </c>
      <c r="P46" s="16">
        <f>'[1]2'!S96</f>
        <v>1187.1799152542371</v>
      </c>
      <c r="Q46" s="16">
        <f>'[1]2'!T96</f>
        <v>18798.771186440677</v>
      </c>
      <c r="R46" s="16">
        <f>'[1]2'!U96</f>
        <v>8820.961864406781</v>
      </c>
      <c r="S46" s="16">
        <f>'[1]2'!V96</f>
        <v>8618.513559322035</v>
      </c>
      <c r="T46" s="16">
        <f>'[1]2'!W96</f>
        <v>10174.47338983051</v>
      </c>
      <c r="U46" s="16">
        <f>'[1]2'!X96</f>
        <v>29427.307203389835</v>
      </c>
      <c r="V46" s="16">
        <f>'[1]2'!Y96</f>
        <v>16470.615677966103</v>
      </c>
      <c r="W46" s="16">
        <f>'[1]2'!Z96</f>
        <v>1251.38306779661</v>
      </c>
      <c r="X46" s="16">
        <f>'[1]2'!AA96</f>
        <v>16673.06398305085</v>
      </c>
      <c r="Y46" s="16">
        <f>'[1]2'!AB96</f>
        <v>2024.4237288135591</v>
      </c>
      <c r="Z46" s="16">
        <f>'[1]2'!AC96</f>
        <v>10816.52372881356</v>
      </c>
      <c r="AA46" s="16">
        <f>'[1]2'!AD96</f>
        <v>16412.773305084746</v>
      </c>
      <c r="AB46" s="16">
        <f>'[1]2'!AE96</f>
        <v>572.6227118644068</v>
      </c>
      <c r="AC46" s="16">
        <f>'[1]2'!AF96</f>
        <v>574.0687288135593</v>
      </c>
      <c r="AD46" s="16">
        <f>'[1]2'!AG96</f>
        <v>1605.0788135593223</v>
      </c>
      <c r="AE46" s="16">
        <f>'[1]2'!AH96</f>
        <v>6434.963983050848</v>
      </c>
      <c r="AF46" s="16">
        <f>'[1]2'!AI96</f>
        <v>6434.963983050848</v>
      </c>
      <c r="AG46" s="16">
        <f>'[1]2'!AJ96</f>
        <v>6434.963983050848</v>
      </c>
      <c r="AH46" s="16">
        <f>'[1]2'!AK96</f>
        <v>18095.986355932208</v>
      </c>
      <c r="AI46" s="16">
        <f>'[1]2'!AL96</f>
        <v>17371.510635593222</v>
      </c>
      <c r="AJ46" s="16">
        <f>'[1]2'!AM96</f>
        <v>1500.6763898305087</v>
      </c>
      <c r="AK46" s="16">
        <f>'[1]2'!AN96</f>
        <v>12961.029703389831</v>
      </c>
      <c r="AL46" s="16">
        <f>'[1]2'!AO96</f>
        <v>25499.810084745764</v>
      </c>
      <c r="AM46" s="16">
        <f>'[1]2'!AP96</f>
        <v>13462.812288135594</v>
      </c>
      <c r="AN46" s="16">
        <f>'[1]2'!AQ96</f>
        <v>4977.336186440678</v>
      </c>
      <c r="AO46" s="16" t="e">
        <f>'[1]2'!AR96</f>
        <v>#REF!</v>
      </c>
      <c r="AP46" s="16">
        <f>'[1]2'!AS96</f>
        <v>18712.007627118648</v>
      </c>
      <c r="AQ46" s="16">
        <f>'[1]2'!AT96</f>
        <v>18755.38940677966</v>
      </c>
      <c r="AR46" s="16">
        <f>'[1]2'!AU96</f>
        <v>574.0687288135593</v>
      </c>
      <c r="AS46" s="16">
        <f>'[1]2'!AV96</f>
        <v>574.0687288135593</v>
      </c>
      <c r="AT46" s="16">
        <f>'[1]2'!AW96</f>
        <v>16629.682203389828</v>
      </c>
      <c r="AU46" s="16">
        <f>'[1]2'!AX96</f>
        <v>31813.305084745767</v>
      </c>
      <c r="AV46" s="16">
        <f>'[1]2'!AY96</f>
        <v>1879.8220338983053</v>
      </c>
      <c r="AW46" s="16">
        <f>'[1]2'!AZ96</f>
        <v>10816.52372881356</v>
      </c>
      <c r="AX46" s="15">
        <v>8242.53813559322</v>
      </c>
      <c r="AY46" s="15">
        <v>8242.53813559322</v>
      </c>
      <c r="AZ46" s="10">
        <v>16485.07627118644</v>
      </c>
      <c r="BA46" s="17">
        <f>'[1]2'!BP96</f>
        <v>16485.07627118644</v>
      </c>
    </row>
    <row r="47" spans="1:53" ht="12.75">
      <c r="A47" s="19" t="s">
        <v>41</v>
      </c>
      <c r="B47" s="16" t="e">
        <f>'[1]2'!E97+'[1]2'!E98+'[1]2'!E99+'[1]2'!E100+'[1]2'!E105+'[1]2'!E103+'[1]2'!E101+'[1]2'!E104</f>
        <v>#REF!</v>
      </c>
      <c r="C47" s="16" t="e">
        <f>'[1]2'!F97+'[1]2'!F98+'[1]2'!F99+'[1]2'!F100+'[1]2'!F105+'[1]2'!F103+'[1]2'!F101+'[1]2'!F104</f>
        <v>#REF!</v>
      </c>
      <c r="D47" s="16" t="e">
        <f>'[1]2'!G97+'[1]2'!G98+'[1]2'!G99+'[1]2'!G100+'[1]2'!G105+'[1]2'!G103+'[1]2'!G101+'[1]2'!G104</f>
        <v>#REF!</v>
      </c>
      <c r="E47" s="16" t="e">
        <f>'[1]2'!H97+'[1]2'!H98+'[1]2'!H99+'[1]2'!H100+'[1]2'!H105+'[1]2'!H103+'[1]2'!H101+'[1]2'!H104</f>
        <v>#REF!</v>
      </c>
      <c r="F47" s="16" t="e">
        <f>'[1]2'!I97+'[1]2'!I98+'[1]2'!I99+'[1]2'!I100+'[1]2'!I105+'[1]2'!I103+'[1]2'!I101+'[1]2'!I104</f>
        <v>#REF!</v>
      </c>
      <c r="G47" s="16" t="e">
        <f>'[1]2'!J97+'[1]2'!J98+'[1]2'!J99+'[1]2'!J100+'[1]2'!J105+'[1]2'!J103+'[1]2'!J101+'[1]2'!J104</f>
        <v>#REF!</v>
      </c>
      <c r="H47" s="16" t="e">
        <f>'[1]2'!K97+'[1]2'!K98+'[1]2'!K99+'[1]2'!K100+'[1]2'!K105+'[1]2'!K103+'[1]2'!K101+'[1]2'!K104</f>
        <v>#REF!</v>
      </c>
      <c r="I47" s="16" t="e">
        <f>'[1]2'!L97+'[1]2'!L98+'[1]2'!L99+'[1]2'!L100+'[1]2'!L105+'[1]2'!L103+'[1]2'!L101+'[1]2'!L104</f>
        <v>#REF!</v>
      </c>
      <c r="J47" s="16" t="e">
        <f>'[1]2'!M97+'[1]2'!M98+'[1]2'!M99+'[1]2'!M100+'[1]2'!M105+'[1]2'!M103+'[1]2'!M101+'[1]2'!M104</f>
        <v>#REF!</v>
      </c>
      <c r="K47" s="16" t="e">
        <f>'[1]2'!N97+'[1]2'!N98+'[1]2'!N99+'[1]2'!N100+'[1]2'!N105+'[1]2'!N103+'[1]2'!N101+'[1]2'!N104</f>
        <v>#REF!</v>
      </c>
      <c r="L47" s="16" t="e">
        <f>'[1]2'!O97+'[1]2'!O98+'[1]2'!O99+'[1]2'!O100+'[1]2'!O105+'[1]2'!O103+'[1]2'!O101+'[1]2'!O104</f>
        <v>#REF!</v>
      </c>
      <c r="M47" s="16" t="e">
        <f>'[1]2'!P97+'[1]2'!P98+'[1]2'!P99+'[1]2'!P100+'[1]2'!P105+'[1]2'!P103+'[1]2'!P101+'[1]2'!P104</f>
        <v>#REF!</v>
      </c>
      <c r="N47" s="16" t="e">
        <f>'[1]2'!Q97+'[1]2'!Q98+'[1]2'!Q99+'[1]2'!Q100+'[1]2'!Q105+'[1]2'!Q103+'[1]2'!Q101+'[1]2'!Q104</f>
        <v>#REF!</v>
      </c>
      <c r="O47" s="16" t="e">
        <f>'[1]2'!R97+'[1]2'!R98+'[1]2'!R99+'[1]2'!R100+'[1]2'!R105+'[1]2'!R103+'[1]2'!R101+'[1]2'!R104</f>
        <v>#REF!</v>
      </c>
      <c r="P47" s="16" t="e">
        <f>'[1]2'!S97+'[1]2'!S98+'[1]2'!S99+'[1]2'!S100+'[1]2'!S105+'[1]2'!S103+'[1]2'!S101+'[1]2'!S104</f>
        <v>#REF!</v>
      </c>
      <c r="Q47" s="16" t="e">
        <f>'[1]2'!T97+'[1]2'!T98+'[1]2'!T99+'[1]2'!T100+'[1]2'!T105+'[1]2'!T103+'[1]2'!T101+'[1]2'!T104</f>
        <v>#REF!</v>
      </c>
      <c r="R47" s="16" t="e">
        <f>'[1]2'!U97+'[1]2'!U98+'[1]2'!U99+'[1]2'!U100+'[1]2'!U105+'[1]2'!U103+'[1]2'!U101+'[1]2'!U104</f>
        <v>#REF!</v>
      </c>
      <c r="S47" s="16" t="e">
        <f>'[1]2'!V97+'[1]2'!V98+'[1]2'!V99+'[1]2'!V100+'[1]2'!V105+'[1]2'!V103+'[1]2'!V101+'[1]2'!V104</f>
        <v>#REF!</v>
      </c>
      <c r="T47" s="16" t="e">
        <f>'[1]2'!W97+'[1]2'!W98+'[1]2'!W99+'[1]2'!W100+'[1]2'!W105+'[1]2'!W103+'[1]2'!W101+'[1]2'!W104</f>
        <v>#REF!</v>
      </c>
      <c r="U47" s="16" t="e">
        <f>'[1]2'!X97+'[1]2'!X98+'[1]2'!X99+'[1]2'!X100+'[1]2'!X105+'[1]2'!X103+'[1]2'!X101+'[1]2'!X104</f>
        <v>#REF!</v>
      </c>
      <c r="V47" s="16" t="e">
        <f>'[1]2'!Y97+'[1]2'!Y98+'[1]2'!Y99+'[1]2'!Y100+'[1]2'!Y105+'[1]2'!Y103+'[1]2'!Y101+'[1]2'!Y104</f>
        <v>#REF!</v>
      </c>
      <c r="W47" s="16" t="e">
        <f>'[1]2'!Z97+'[1]2'!Z98+'[1]2'!Z99+'[1]2'!Z100+'[1]2'!Z105+'[1]2'!Z103+'[1]2'!Z101+'[1]2'!Z104</f>
        <v>#REF!</v>
      </c>
      <c r="X47" s="16" t="e">
        <f>'[1]2'!AA97+'[1]2'!AA98+'[1]2'!AA99+'[1]2'!AA100+'[1]2'!AA105+'[1]2'!AA103+'[1]2'!AA101+'[1]2'!AA104</f>
        <v>#REF!</v>
      </c>
      <c r="Y47" s="16" t="e">
        <f>'[1]2'!AB97+'[1]2'!AB98+'[1]2'!AB99+'[1]2'!AB100+'[1]2'!AB105+'[1]2'!AB103+'[1]2'!AB101+'[1]2'!AB104</f>
        <v>#REF!</v>
      </c>
      <c r="Z47" s="16" t="e">
        <f>'[1]2'!AC97+'[1]2'!AC98+'[1]2'!AC99+'[1]2'!AC100+'[1]2'!AC105+'[1]2'!AC103+'[1]2'!AC101+'[1]2'!AC104</f>
        <v>#REF!</v>
      </c>
      <c r="AA47" s="16" t="e">
        <f>'[1]2'!AD97+'[1]2'!AD98+'[1]2'!AD99+'[1]2'!AD100+'[1]2'!AD105+'[1]2'!AD103+'[1]2'!AD101+'[1]2'!AD104</f>
        <v>#REF!</v>
      </c>
      <c r="AB47" s="16" t="e">
        <f>'[1]2'!AE97+'[1]2'!AE98+'[1]2'!AE99+'[1]2'!AE100+'[1]2'!AE105+'[1]2'!AE103+'[1]2'!AE101+'[1]2'!AE104</f>
        <v>#REF!</v>
      </c>
      <c r="AC47" s="16" t="e">
        <f>'[1]2'!AF97+'[1]2'!AF98+'[1]2'!AF99+'[1]2'!AF100+'[1]2'!AF105+'[1]2'!AF103+'[1]2'!AF101+'[1]2'!AF104</f>
        <v>#REF!</v>
      </c>
      <c r="AD47" s="16" t="e">
        <f>'[1]2'!AG97+'[1]2'!AG98+'[1]2'!AG99+'[1]2'!AG100+'[1]2'!AG105+'[1]2'!AG103+'[1]2'!AG101+'[1]2'!AG104</f>
        <v>#REF!</v>
      </c>
      <c r="AE47" s="16" t="e">
        <f>'[1]2'!AH97+'[1]2'!AH98+'[1]2'!AH99+'[1]2'!AH100+'[1]2'!AH105+'[1]2'!AH103+'[1]2'!AH101+'[1]2'!AH104</f>
        <v>#REF!</v>
      </c>
      <c r="AF47" s="16" t="e">
        <f>'[1]2'!AI97+'[1]2'!AI98+'[1]2'!AI99+'[1]2'!AI100+'[1]2'!AI105+'[1]2'!AI103+'[1]2'!AI101+'[1]2'!AI104</f>
        <v>#REF!</v>
      </c>
      <c r="AG47" s="16" t="e">
        <f>'[1]2'!AJ97+'[1]2'!AJ98+'[1]2'!AJ99+'[1]2'!AJ100+'[1]2'!AJ105+'[1]2'!AJ103+'[1]2'!AJ101+'[1]2'!AJ104</f>
        <v>#REF!</v>
      </c>
      <c r="AH47" s="16" t="e">
        <f>'[1]2'!AK97+'[1]2'!AK98+'[1]2'!AK99+'[1]2'!AK100+'[1]2'!AK105+'[1]2'!AK103+'[1]2'!AK101+'[1]2'!AK104</f>
        <v>#REF!</v>
      </c>
      <c r="AI47" s="16" t="e">
        <f>'[1]2'!AL97+'[1]2'!AL98+'[1]2'!AL99+'[1]2'!AL100+'[1]2'!AL105+'[1]2'!AL103+'[1]2'!AL101+'[1]2'!AL104</f>
        <v>#REF!</v>
      </c>
      <c r="AJ47" s="16" t="e">
        <f>'[1]2'!AM97+'[1]2'!AM98+'[1]2'!AM99+'[1]2'!AM100+'[1]2'!AM105+'[1]2'!AM103+'[1]2'!AM101+'[1]2'!AM104</f>
        <v>#REF!</v>
      </c>
      <c r="AK47" s="16" t="e">
        <f>'[1]2'!AN97+'[1]2'!AN98+'[1]2'!AN99+'[1]2'!AN100+'[1]2'!AN105+'[1]2'!AN103+'[1]2'!AN101+'[1]2'!AN104</f>
        <v>#REF!</v>
      </c>
      <c r="AL47" s="16" t="e">
        <f>'[1]2'!AO97+'[1]2'!AO98+'[1]2'!AO99+'[1]2'!AO100+'[1]2'!AO105+'[1]2'!AO103+'[1]2'!AO101+'[1]2'!AO104</f>
        <v>#REF!</v>
      </c>
      <c r="AM47" s="16" t="e">
        <f>'[1]2'!AP97+'[1]2'!AP98+'[1]2'!AP99+'[1]2'!AP100+'[1]2'!AP105+'[1]2'!AP103+'[1]2'!AP101+'[1]2'!AP104</f>
        <v>#REF!</v>
      </c>
      <c r="AN47" s="16" t="e">
        <f>'[1]2'!AQ97+'[1]2'!AQ98+'[1]2'!AQ99+'[1]2'!AQ100+'[1]2'!AQ105+'[1]2'!AQ103+'[1]2'!AQ101+'[1]2'!AQ104</f>
        <v>#REF!</v>
      </c>
      <c r="AO47" s="16" t="e">
        <f>'[1]2'!AR97+'[1]2'!AR98+'[1]2'!AR99+'[1]2'!AR100+'[1]2'!AR105+'[1]2'!AR103+'[1]2'!AR101+'[1]2'!AR104</f>
        <v>#REF!</v>
      </c>
      <c r="AP47" s="16" t="e">
        <f>'[1]2'!AS97+'[1]2'!AS98+'[1]2'!AS99+'[1]2'!AS100+'[1]2'!AS105+'[1]2'!AS103+'[1]2'!AS101+'[1]2'!AS104</f>
        <v>#REF!</v>
      </c>
      <c r="AQ47" s="16" t="e">
        <f>'[1]2'!AT97+'[1]2'!AT98+'[1]2'!AT99+'[1]2'!AT100+'[1]2'!AT105+'[1]2'!AT103+'[1]2'!AT101+'[1]2'!AT104</f>
        <v>#REF!</v>
      </c>
      <c r="AR47" s="16" t="e">
        <f>'[1]2'!AU97+'[1]2'!AU98+'[1]2'!AU99+'[1]2'!AU100+'[1]2'!AU105+'[1]2'!AU103+'[1]2'!AU101+'[1]2'!AU104</f>
        <v>#REF!</v>
      </c>
      <c r="AS47" s="16" t="e">
        <f>'[1]2'!AV97+'[1]2'!AV98+'[1]2'!AV99+'[1]2'!AV100+'[1]2'!AV105+'[1]2'!AV103+'[1]2'!AV101+'[1]2'!AV104</f>
        <v>#REF!</v>
      </c>
      <c r="AT47" s="16" t="e">
        <f>'[1]2'!AW97+'[1]2'!AW98+'[1]2'!AW99+'[1]2'!AW100+'[1]2'!AW105+'[1]2'!AW103+'[1]2'!AW101+'[1]2'!AW104</f>
        <v>#REF!</v>
      </c>
      <c r="AU47" s="16" t="e">
        <f>'[1]2'!AX97+'[1]2'!AX98+'[1]2'!AX99+'[1]2'!AX100+'[1]2'!AX105+'[1]2'!AX103+'[1]2'!AX101+'[1]2'!AX104</f>
        <v>#REF!</v>
      </c>
      <c r="AV47" s="16" t="e">
        <f>'[1]2'!AY97+'[1]2'!AY98+'[1]2'!AY99+'[1]2'!AY100+'[1]2'!AY105+'[1]2'!AY103+'[1]2'!AY101+'[1]2'!AY104</f>
        <v>#REF!</v>
      </c>
      <c r="AW47" s="16" t="e">
        <f>'[1]2'!AZ97+'[1]2'!AZ98+'[1]2'!AZ99+'[1]2'!AZ100+'[1]2'!AZ105+'[1]2'!AZ103+'[1]2'!AZ101+'[1]2'!AZ104</f>
        <v>#REF!</v>
      </c>
      <c r="AX47" s="15">
        <v>38600</v>
      </c>
      <c r="AY47" s="15">
        <v>48990</v>
      </c>
      <c r="AZ47" s="10">
        <v>87590</v>
      </c>
      <c r="BA47" s="17" t="e">
        <f>'[1]2'!BP97+'[1]2'!BP98+'[1]2'!BP99+'[1]2'!BP100+'[1]2'!BP105+'[1]2'!BP103+'[1]2'!BP101+'[1]2'!BP104</f>
        <v>#REF!</v>
      </c>
    </row>
    <row r="48" spans="1:53" ht="12.75">
      <c r="A48" s="19" t="s">
        <v>42</v>
      </c>
      <c r="B48" s="16" t="e">
        <f>'[1]2'!E120+'[1]2'!E121</f>
        <v>#REF!</v>
      </c>
      <c r="C48" s="16" t="e">
        <f>'[1]2'!F120+'[1]2'!F121</f>
        <v>#REF!</v>
      </c>
      <c r="D48" s="16" t="e">
        <f>'[1]2'!G120+'[1]2'!G121</f>
        <v>#REF!</v>
      </c>
      <c r="E48" s="16" t="e">
        <f>'[1]2'!H120+'[1]2'!H121</f>
        <v>#REF!</v>
      </c>
      <c r="F48" s="16" t="e">
        <f>'[1]2'!I120+'[1]2'!I121</f>
        <v>#REF!</v>
      </c>
      <c r="G48" s="16" t="e">
        <f>'[1]2'!J120+'[1]2'!J121</f>
        <v>#REF!</v>
      </c>
      <c r="H48" s="16" t="e">
        <f>'[1]2'!K120+'[1]2'!K121</f>
        <v>#REF!</v>
      </c>
      <c r="I48" s="16" t="e">
        <f>'[1]2'!L120+'[1]2'!L121</f>
        <v>#REF!</v>
      </c>
      <c r="J48" s="16" t="e">
        <f>'[1]2'!M120+'[1]2'!M121</f>
        <v>#REF!</v>
      </c>
      <c r="K48" s="16" t="e">
        <f>'[1]2'!N120+'[1]2'!N121</f>
        <v>#REF!</v>
      </c>
      <c r="L48" s="16" t="e">
        <f>'[1]2'!O120+'[1]2'!O121</f>
        <v>#REF!</v>
      </c>
      <c r="M48" s="16" t="e">
        <f>'[1]2'!P120+'[1]2'!P121</f>
        <v>#REF!</v>
      </c>
      <c r="N48" s="16" t="e">
        <f>'[1]2'!Q120+'[1]2'!Q121</f>
        <v>#REF!</v>
      </c>
      <c r="O48" s="16" t="e">
        <f>'[1]2'!R120+'[1]2'!R121</f>
        <v>#REF!</v>
      </c>
      <c r="P48" s="16" t="e">
        <f>'[1]2'!S120+'[1]2'!S121</f>
        <v>#REF!</v>
      </c>
      <c r="Q48" s="16" t="e">
        <f>'[1]2'!T120+'[1]2'!T121</f>
        <v>#REF!</v>
      </c>
      <c r="R48" s="16" t="e">
        <f>'[1]2'!U120+'[1]2'!U121</f>
        <v>#REF!</v>
      </c>
      <c r="S48" s="16" t="e">
        <f>'[1]2'!V120+'[1]2'!V121</f>
        <v>#REF!</v>
      </c>
      <c r="T48" s="16" t="e">
        <f>'[1]2'!W120+'[1]2'!W121</f>
        <v>#REF!</v>
      </c>
      <c r="U48" s="16" t="e">
        <f>'[1]2'!X120+'[1]2'!X121</f>
        <v>#REF!</v>
      </c>
      <c r="V48" s="16" t="e">
        <f>'[1]2'!Y120+'[1]2'!Y121</f>
        <v>#REF!</v>
      </c>
      <c r="W48" s="16" t="e">
        <f>'[1]2'!Z120+'[1]2'!Z121</f>
        <v>#REF!</v>
      </c>
      <c r="X48" s="16" t="e">
        <f>'[1]2'!AA120+'[1]2'!AA121</f>
        <v>#REF!</v>
      </c>
      <c r="Y48" s="16" t="e">
        <f>'[1]2'!AB120+'[1]2'!AB121</f>
        <v>#REF!</v>
      </c>
      <c r="Z48" s="16" t="e">
        <f>'[1]2'!AC120+'[1]2'!AC121</f>
        <v>#REF!</v>
      </c>
      <c r="AA48" s="16" t="e">
        <f>'[1]2'!AD120+'[1]2'!AD121</f>
        <v>#REF!</v>
      </c>
      <c r="AB48" s="16" t="e">
        <f>'[1]2'!AE120+'[1]2'!AE121</f>
        <v>#REF!</v>
      </c>
      <c r="AC48" s="16" t="e">
        <f>'[1]2'!AF120+'[1]2'!AF121</f>
        <v>#REF!</v>
      </c>
      <c r="AD48" s="16" t="e">
        <f>'[1]2'!AG120+'[1]2'!AG121</f>
        <v>#REF!</v>
      </c>
      <c r="AE48" s="16" t="e">
        <f>'[1]2'!AH120+'[1]2'!AH121</f>
        <v>#REF!</v>
      </c>
      <c r="AF48" s="16" t="e">
        <f>'[1]2'!AI120+'[1]2'!AI121</f>
        <v>#REF!</v>
      </c>
      <c r="AG48" s="16" t="e">
        <f>'[1]2'!AJ120+'[1]2'!AJ121</f>
        <v>#REF!</v>
      </c>
      <c r="AH48" s="16" t="e">
        <f>'[1]2'!AK120+'[1]2'!AK121</f>
        <v>#REF!</v>
      </c>
      <c r="AI48" s="16" t="e">
        <f>'[1]2'!AL120+'[1]2'!AL121</f>
        <v>#REF!</v>
      </c>
      <c r="AJ48" s="16" t="e">
        <f>'[1]2'!AM120+'[1]2'!AM121</f>
        <v>#REF!</v>
      </c>
      <c r="AK48" s="16" t="e">
        <f>'[1]2'!AN120+'[1]2'!AN121</f>
        <v>#REF!</v>
      </c>
      <c r="AL48" s="16" t="e">
        <f>'[1]2'!AO120+'[1]2'!AO121</f>
        <v>#REF!</v>
      </c>
      <c r="AM48" s="16" t="e">
        <f>'[1]2'!AP120+'[1]2'!AP121</f>
        <v>#REF!</v>
      </c>
      <c r="AN48" s="16" t="e">
        <f>'[1]2'!AQ120+'[1]2'!AQ121</f>
        <v>#REF!</v>
      </c>
      <c r="AO48" s="16" t="e">
        <f>'[1]2'!AR120+'[1]2'!AR121</f>
        <v>#REF!</v>
      </c>
      <c r="AP48" s="16" t="e">
        <f>'[1]2'!AS120+'[1]2'!AS121</f>
        <v>#REF!</v>
      </c>
      <c r="AQ48" s="16" t="e">
        <f>'[1]2'!AT120+'[1]2'!AT121</f>
        <v>#REF!</v>
      </c>
      <c r="AR48" s="16" t="e">
        <f>'[1]2'!AU120+'[1]2'!AU121</f>
        <v>#REF!</v>
      </c>
      <c r="AS48" s="16" t="e">
        <f>'[1]2'!AV120+'[1]2'!AV121</f>
        <v>#REF!</v>
      </c>
      <c r="AT48" s="16" t="e">
        <f>'[1]2'!AW120+'[1]2'!AW121</f>
        <v>#REF!</v>
      </c>
      <c r="AU48" s="16" t="e">
        <f>'[1]2'!AX120+'[1]2'!AX121</f>
        <v>#REF!</v>
      </c>
      <c r="AV48" s="16" t="e">
        <f>'[1]2'!AY120+'[1]2'!AY121</f>
        <v>#REF!</v>
      </c>
      <c r="AW48" s="16" t="e">
        <f>'[1]2'!AZ120+'[1]2'!AZ121</f>
        <v>#REF!</v>
      </c>
      <c r="AX48" s="15">
        <v>35200</v>
      </c>
      <c r="AY48" s="15">
        <v>28900</v>
      </c>
      <c r="AZ48" s="10">
        <v>64100</v>
      </c>
      <c r="BA48" s="17" t="e">
        <f>'[1]2'!BP120+'[1]2'!BP121</f>
        <v>#REF!</v>
      </c>
    </row>
    <row r="49" spans="1:53" ht="12.75" hidden="1">
      <c r="A49" s="19" t="s">
        <v>43</v>
      </c>
      <c r="B49" s="16" t="e">
        <f>'[1]2'!E133+'[1]2'!E134</f>
        <v>#REF!</v>
      </c>
      <c r="C49" s="16" t="e">
        <f>'[1]2'!F133+'[1]2'!F134</f>
        <v>#REF!</v>
      </c>
      <c r="D49" s="16" t="e">
        <f>'[1]2'!G133+'[1]2'!G134</f>
        <v>#REF!</v>
      </c>
      <c r="E49" s="16" t="e">
        <f>'[1]2'!H133+'[1]2'!H134</f>
        <v>#REF!</v>
      </c>
      <c r="F49" s="16" t="e">
        <f>'[1]2'!I133+'[1]2'!I134</f>
        <v>#REF!</v>
      </c>
      <c r="G49" s="16" t="e">
        <f>'[1]2'!J133+'[1]2'!J134</f>
        <v>#REF!</v>
      </c>
      <c r="H49" s="16" t="e">
        <f>'[1]2'!K133+'[1]2'!K134</f>
        <v>#REF!</v>
      </c>
      <c r="I49" s="16" t="e">
        <f>'[1]2'!L133+'[1]2'!L134</f>
        <v>#REF!</v>
      </c>
      <c r="J49" s="16" t="e">
        <f>'[1]2'!M133+'[1]2'!M134</f>
        <v>#REF!</v>
      </c>
      <c r="K49" s="16" t="e">
        <f>'[1]2'!N133+'[1]2'!N134</f>
        <v>#REF!</v>
      </c>
      <c r="L49" s="16" t="e">
        <f>'[1]2'!O133+'[1]2'!O134</f>
        <v>#REF!</v>
      </c>
      <c r="M49" s="16" t="e">
        <f>'[1]2'!P133+'[1]2'!P134</f>
        <v>#REF!</v>
      </c>
      <c r="N49" s="16" t="e">
        <f>'[1]2'!Q133+'[1]2'!Q134</f>
        <v>#REF!</v>
      </c>
      <c r="O49" s="16" t="e">
        <f>'[1]2'!R133+'[1]2'!R134</f>
        <v>#REF!</v>
      </c>
      <c r="P49" s="16" t="e">
        <f>'[1]2'!S133+'[1]2'!S134</f>
        <v>#REF!</v>
      </c>
      <c r="Q49" s="16" t="e">
        <f>'[1]2'!T133+'[1]2'!T134</f>
        <v>#REF!</v>
      </c>
      <c r="R49" s="16" t="e">
        <f>'[1]2'!U133+'[1]2'!U134</f>
        <v>#REF!</v>
      </c>
      <c r="S49" s="16" t="e">
        <f>'[1]2'!V133+'[1]2'!V134</f>
        <v>#REF!</v>
      </c>
      <c r="T49" s="16" t="e">
        <f>'[1]2'!W133+'[1]2'!W134</f>
        <v>#REF!</v>
      </c>
      <c r="U49" s="16" t="e">
        <f>'[1]2'!X133+'[1]2'!X134</f>
        <v>#REF!</v>
      </c>
      <c r="V49" s="16" t="e">
        <f>'[1]2'!Y133+'[1]2'!Y134</f>
        <v>#REF!</v>
      </c>
      <c r="W49" s="16" t="e">
        <f>'[1]2'!Z133+'[1]2'!Z134</f>
        <v>#REF!</v>
      </c>
      <c r="X49" s="16" t="e">
        <f>'[1]2'!AA133+'[1]2'!AA134</f>
        <v>#REF!</v>
      </c>
      <c r="Y49" s="16" t="e">
        <f>'[1]2'!AB133+'[1]2'!AB134</f>
        <v>#REF!</v>
      </c>
      <c r="Z49" s="16" t="e">
        <f>'[1]2'!AC133+'[1]2'!AC134</f>
        <v>#REF!</v>
      </c>
      <c r="AA49" s="16" t="e">
        <f>'[1]2'!AD133+'[1]2'!AD134</f>
        <v>#REF!</v>
      </c>
      <c r="AB49" s="16" t="e">
        <f>'[1]2'!AE133+'[1]2'!AE134</f>
        <v>#REF!</v>
      </c>
      <c r="AC49" s="16" t="e">
        <f>'[1]2'!AF133+'[1]2'!AF134</f>
        <v>#REF!</v>
      </c>
      <c r="AD49" s="16" t="e">
        <f>'[1]2'!AG133+'[1]2'!AG134</f>
        <v>#REF!</v>
      </c>
      <c r="AE49" s="16" t="e">
        <f>'[1]2'!AH133+'[1]2'!AH134</f>
        <v>#REF!</v>
      </c>
      <c r="AF49" s="16" t="e">
        <f>'[1]2'!AI133+'[1]2'!AI134</f>
        <v>#REF!</v>
      </c>
      <c r="AG49" s="16" t="e">
        <f>'[1]2'!AJ133+'[1]2'!AJ134</f>
        <v>#REF!</v>
      </c>
      <c r="AH49" s="16" t="e">
        <f>'[1]2'!AK133+'[1]2'!AK134</f>
        <v>#REF!</v>
      </c>
      <c r="AI49" s="16" t="e">
        <f>'[1]2'!AL133+'[1]2'!AL134</f>
        <v>#REF!</v>
      </c>
      <c r="AJ49" s="16" t="e">
        <f>'[1]2'!AM133+'[1]2'!AM134</f>
        <v>#REF!</v>
      </c>
      <c r="AK49" s="16" t="e">
        <f>'[1]2'!AN133+'[1]2'!AN134</f>
        <v>#REF!</v>
      </c>
      <c r="AL49" s="16" t="e">
        <f>'[1]2'!AO133+'[1]2'!AO134</f>
        <v>#REF!</v>
      </c>
      <c r="AM49" s="16" t="e">
        <f>'[1]2'!AP133+'[1]2'!AP134</f>
        <v>#REF!</v>
      </c>
      <c r="AN49" s="16" t="e">
        <f>'[1]2'!AQ133+'[1]2'!AQ134</f>
        <v>#REF!</v>
      </c>
      <c r="AO49" s="16" t="e">
        <f>'[1]2'!AR133+'[1]2'!AR134</f>
        <v>#REF!</v>
      </c>
      <c r="AP49" s="16" t="e">
        <f>'[1]2'!AS133+'[1]2'!AS134</f>
        <v>#REF!</v>
      </c>
      <c r="AQ49" s="16" t="e">
        <f>'[1]2'!AT133+'[1]2'!AT134</f>
        <v>#REF!</v>
      </c>
      <c r="AR49" s="16" t="e">
        <f>'[1]2'!AU133+'[1]2'!AU134</f>
        <v>#REF!</v>
      </c>
      <c r="AS49" s="16" t="e">
        <f>'[1]2'!AV133+'[1]2'!AV134</f>
        <v>#REF!</v>
      </c>
      <c r="AT49" s="16" t="e">
        <f>'[1]2'!AW133+'[1]2'!AW134</f>
        <v>#REF!</v>
      </c>
      <c r="AU49" s="16" t="e">
        <f>'[1]2'!AX133+'[1]2'!AX134</f>
        <v>#REF!</v>
      </c>
      <c r="AV49" s="16" t="e">
        <f>'[1]2'!AY133+'[1]2'!AY134</f>
        <v>#REF!</v>
      </c>
      <c r="AW49" s="16" t="e">
        <f>'[1]2'!AZ133+'[1]2'!AZ134</f>
        <v>#REF!</v>
      </c>
      <c r="AX49" s="15"/>
      <c r="AY49" s="15"/>
      <c r="AZ49" s="10">
        <v>0</v>
      </c>
      <c r="BA49" s="17" t="e">
        <f>'[1]2'!BP133+'[1]2'!BP134</f>
        <v>#REF!</v>
      </c>
    </row>
    <row r="50" spans="1:53" ht="12.75">
      <c r="A50" s="19" t="s">
        <v>44</v>
      </c>
      <c r="B50" s="16" t="e">
        <f>'[1]2'!E122+'[1]2'!E124+'[1]2'!E127</f>
        <v>#REF!</v>
      </c>
      <c r="C50" s="16" t="e">
        <f>'[1]2'!F122+'[1]2'!F124+'[1]2'!F127</f>
        <v>#REF!</v>
      </c>
      <c r="D50" s="16" t="e">
        <f>'[1]2'!G122+'[1]2'!G124+'[1]2'!G127</f>
        <v>#REF!</v>
      </c>
      <c r="E50" s="16" t="e">
        <f>'[1]2'!H122+'[1]2'!H124+'[1]2'!H127</f>
        <v>#REF!</v>
      </c>
      <c r="F50" s="16" t="e">
        <f>'[1]2'!I122+'[1]2'!I124+'[1]2'!I127</f>
        <v>#REF!</v>
      </c>
      <c r="G50" s="16" t="e">
        <f>'[1]2'!J122+'[1]2'!J124+'[1]2'!J127</f>
        <v>#REF!</v>
      </c>
      <c r="H50" s="16" t="e">
        <f>'[1]2'!K122+'[1]2'!K124+'[1]2'!K127</f>
        <v>#REF!</v>
      </c>
      <c r="I50" s="16" t="e">
        <f>'[1]2'!L122+'[1]2'!L124+'[1]2'!L127</f>
        <v>#REF!</v>
      </c>
      <c r="J50" s="16" t="e">
        <f>'[1]2'!M122+'[1]2'!M124+'[1]2'!M127</f>
        <v>#REF!</v>
      </c>
      <c r="K50" s="16" t="e">
        <f>'[1]2'!N122+'[1]2'!N124+'[1]2'!N127</f>
        <v>#REF!</v>
      </c>
      <c r="L50" s="16" t="e">
        <f>'[1]2'!O122+'[1]2'!O124+'[1]2'!O127</f>
        <v>#REF!</v>
      </c>
      <c r="M50" s="16" t="e">
        <f>'[1]2'!P122+'[1]2'!P124+'[1]2'!P127</f>
        <v>#REF!</v>
      </c>
      <c r="N50" s="16" t="e">
        <f>'[1]2'!Q122+'[1]2'!Q124+'[1]2'!Q127</f>
        <v>#REF!</v>
      </c>
      <c r="O50" s="16" t="e">
        <f>'[1]2'!R122+'[1]2'!R124+'[1]2'!R127</f>
        <v>#REF!</v>
      </c>
      <c r="P50" s="16" t="e">
        <f>'[1]2'!S122+'[1]2'!S124+'[1]2'!S127</f>
        <v>#REF!</v>
      </c>
      <c r="Q50" s="16" t="e">
        <f>'[1]2'!T122+'[1]2'!T124+'[1]2'!T127</f>
        <v>#REF!</v>
      </c>
      <c r="R50" s="16" t="e">
        <f>'[1]2'!U122+'[1]2'!U124+'[1]2'!U127</f>
        <v>#REF!</v>
      </c>
      <c r="S50" s="16" t="e">
        <f>'[1]2'!V122+'[1]2'!V124+'[1]2'!V127</f>
        <v>#REF!</v>
      </c>
      <c r="T50" s="16" t="e">
        <f>'[1]2'!W122+'[1]2'!W124+'[1]2'!W127</f>
        <v>#REF!</v>
      </c>
      <c r="U50" s="16" t="e">
        <f>'[1]2'!X122+'[1]2'!X124+'[1]2'!X127</f>
        <v>#REF!</v>
      </c>
      <c r="V50" s="16" t="e">
        <f>'[1]2'!Y122+'[1]2'!Y124+'[1]2'!Y127</f>
        <v>#REF!</v>
      </c>
      <c r="W50" s="16" t="e">
        <f>'[1]2'!Z122+'[1]2'!Z124+'[1]2'!Z127</f>
        <v>#REF!</v>
      </c>
      <c r="X50" s="16" t="e">
        <f>'[1]2'!AA122+'[1]2'!AA124+'[1]2'!AA127</f>
        <v>#REF!</v>
      </c>
      <c r="Y50" s="16" t="e">
        <f>'[1]2'!AB122+'[1]2'!AB124+'[1]2'!AB127</f>
        <v>#REF!</v>
      </c>
      <c r="Z50" s="16" t="e">
        <f>'[1]2'!AC122+'[1]2'!AC124+'[1]2'!AC127</f>
        <v>#REF!</v>
      </c>
      <c r="AA50" s="16" t="e">
        <f>'[1]2'!AD122+'[1]2'!AD124+'[1]2'!AD127</f>
        <v>#REF!</v>
      </c>
      <c r="AB50" s="16" t="e">
        <f>'[1]2'!AE122+'[1]2'!AE124+'[1]2'!AE127</f>
        <v>#REF!</v>
      </c>
      <c r="AC50" s="16" t="e">
        <f>'[1]2'!AF122+'[1]2'!AF124+'[1]2'!AF127</f>
        <v>#REF!</v>
      </c>
      <c r="AD50" s="16" t="e">
        <f>'[1]2'!AG122+'[1]2'!AG124+'[1]2'!AG127</f>
        <v>#REF!</v>
      </c>
      <c r="AE50" s="16" t="e">
        <f>'[1]2'!AH122+'[1]2'!AH124+'[1]2'!AH127</f>
        <v>#REF!</v>
      </c>
      <c r="AF50" s="16" t="e">
        <f>'[1]2'!AI122+'[1]2'!AI124+'[1]2'!AI127</f>
        <v>#REF!</v>
      </c>
      <c r="AG50" s="16" t="e">
        <f>'[1]2'!AJ122+'[1]2'!AJ124+'[1]2'!AJ127</f>
        <v>#REF!</v>
      </c>
      <c r="AH50" s="16" t="e">
        <f>'[1]2'!AK122+'[1]2'!AK124+'[1]2'!AK127</f>
        <v>#REF!</v>
      </c>
      <c r="AI50" s="16" t="e">
        <f>'[1]2'!AL122+'[1]2'!AL124+'[1]2'!AL127</f>
        <v>#REF!</v>
      </c>
      <c r="AJ50" s="16" t="e">
        <f>'[1]2'!AM122+'[1]2'!AM124+'[1]2'!AM127</f>
        <v>#REF!</v>
      </c>
      <c r="AK50" s="16" t="e">
        <f>'[1]2'!AN122+'[1]2'!AN124+'[1]2'!AN127</f>
        <v>#REF!</v>
      </c>
      <c r="AL50" s="16" t="e">
        <f>'[1]2'!AO122+'[1]2'!AO124+'[1]2'!AO127</f>
        <v>#REF!</v>
      </c>
      <c r="AM50" s="16" t="e">
        <f>'[1]2'!AP122+'[1]2'!AP124+'[1]2'!AP127</f>
        <v>#REF!</v>
      </c>
      <c r="AN50" s="16" t="e">
        <f>'[1]2'!AQ122+'[1]2'!AQ124+'[1]2'!AQ127</f>
        <v>#REF!</v>
      </c>
      <c r="AO50" s="16" t="e">
        <f>'[1]2'!AR122+'[1]2'!AR124+'[1]2'!AR127</f>
        <v>#REF!</v>
      </c>
      <c r="AP50" s="16" t="e">
        <f>'[1]2'!AS122+'[1]2'!AS124+'[1]2'!AS127</f>
        <v>#REF!</v>
      </c>
      <c r="AQ50" s="16" t="e">
        <f>'[1]2'!AT122+'[1]2'!AT124+'[1]2'!AT127</f>
        <v>#REF!</v>
      </c>
      <c r="AR50" s="16" t="e">
        <f>'[1]2'!AU122+'[1]2'!AU124+'[1]2'!AU127</f>
        <v>#REF!</v>
      </c>
      <c r="AS50" s="16" t="e">
        <f>'[1]2'!AV122+'[1]2'!AV124+'[1]2'!AV127</f>
        <v>#REF!</v>
      </c>
      <c r="AT50" s="16" t="e">
        <f>'[1]2'!AW122+'[1]2'!AW124+'[1]2'!AW127</f>
        <v>#REF!</v>
      </c>
      <c r="AU50" s="16" t="e">
        <f>'[1]2'!AX122+'[1]2'!AX124+'[1]2'!AX127</f>
        <v>#REF!</v>
      </c>
      <c r="AV50" s="16" t="e">
        <f>'[1]2'!AY122+'[1]2'!AY124+'[1]2'!AY127</f>
        <v>#REF!</v>
      </c>
      <c r="AW50" s="16" t="e">
        <f>'[1]2'!AZ122+'[1]2'!AZ124+'[1]2'!AZ127</f>
        <v>#REF!</v>
      </c>
      <c r="AX50" s="15">
        <v>47800</v>
      </c>
      <c r="AY50" s="15">
        <v>59341.35593220339</v>
      </c>
      <c r="AZ50" s="10">
        <v>107141.35593220338</v>
      </c>
      <c r="BA50" s="17" t="e">
        <f>'[1]2'!BP122+'[1]2'!BP124+'[1]2'!BP127</f>
        <v>#REF!</v>
      </c>
    </row>
    <row r="51" spans="1:53" ht="12.75">
      <c r="A51" s="19" t="s">
        <v>45</v>
      </c>
      <c r="B51" s="16">
        <f>'[1]2'!E141</f>
        <v>0</v>
      </c>
      <c r="C51" s="16">
        <f>'[1]2'!F141</f>
        <v>0</v>
      </c>
      <c r="D51" s="16">
        <f>'[1]2'!G141</f>
        <v>0</v>
      </c>
      <c r="E51" s="16">
        <f>'[1]2'!H141</f>
        <v>0</v>
      </c>
      <c r="F51" s="16">
        <f>'[1]2'!I141</f>
        <v>0</v>
      </c>
      <c r="G51" s="16">
        <f>'[1]2'!J141</f>
        <v>0</v>
      </c>
      <c r="H51" s="16">
        <f>'[1]2'!K141</f>
        <v>0</v>
      </c>
      <c r="I51" s="16">
        <f>'[1]2'!L141</f>
        <v>0</v>
      </c>
      <c r="J51" s="16">
        <f>'[1]2'!M141</f>
        <v>0</v>
      </c>
      <c r="K51" s="16">
        <f>'[1]2'!N141</f>
        <v>0</v>
      </c>
      <c r="L51" s="16">
        <f>'[1]2'!O141</f>
        <v>0</v>
      </c>
      <c r="M51" s="16">
        <f>'[1]2'!P141</f>
        <v>0</v>
      </c>
      <c r="N51" s="16">
        <f>'[1]2'!Q141</f>
        <v>0</v>
      </c>
      <c r="O51" s="16">
        <f>'[1]2'!R141</f>
        <v>0</v>
      </c>
      <c r="P51" s="16">
        <f>'[1]2'!S141</f>
        <v>0</v>
      </c>
      <c r="Q51" s="16">
        <f>'[1]2'!T141</f>
        <v>0</v>
      </c>
      <c r="R51" s="16">
        <f>'[1]2'!U141</f>
        <v>0</v>
      </c>
      <c r="S51" s="16">
        <f>'[1]2'!V141</f>
        <v>0</v>
      </c>
      <c r="T51" s="16">
        <f>'[1]2'!W141</f>
        <v>0</v>
      </c>
      <c r="U51" s="16">
        <f>'[1]2'!X141</f>
        <v>0</v>
      </c>
      <c r="V51" s="16">
        <f>'[1]2'!Y141</f>
        <v>0</v>
      </c>
      <c r="W51" s="16">
        <f>'[1]2'!Z141</f>
        <v>0</v>
      </c>
      <c r="X51" s="16">
        <f>'[1]2'!AA141</f>
        <v>0</v>
      </c>
      <c r="Y51" s="16">
        <f>'[1]2'!AB141</f>
        <v>0</v>
      </c>
      <c r="Z51" s="16">
        <f>'[1]2'!AC141</f>
        <v>0</v>
      </c>
      <c r="AA51" s="16">
        <f>'[1]2'!AD141</f>
        <v>0</v>
      </c>
      <c r="AB51" s="16">
        <f>'[1]2'!AE141</f>
        <v>0</v>
      </c>
      <c r="AC51" s="16">
        <f>'[1]2'!AF141</f>
        <v>0</v>
      </c>
      <c r="AD51" s="16">
        <f>'[1]2'!AG141</f>
        <v>0</v>
      </c>
      <c r="AE51" s="16">
        <f>'[1]2'!AH141</f>
        <v>0</v>
      </c>
      <c r="AF51" s="16">
        <f>'[1]2'!AI141</f>
        <v>0</v>
      </c>
      <c r="AG51" s="16">
        <f>'[1]2'!AJ141</f>
        <v>0</v>
      </c>
      <c r="AH51" s="16">
        <f>'[1]2'!AK141</f>
        <v>0</v>
      </c>
      <c r="AI51" s="16">
        <f>'[1]2'!AL141</f>
        <v>0</v>
      </c>
      <c r="AJ51" s="16">
        <f>'[1]2'!AM141</f>
        <v>0</v>
      </c>
      <c r="AK51" s="16">
        <f>'[1]2'!AN141</f>
        <v>0</v>
      </c>
      <c r="AL51" s="16">
        <f>'[1]2'!AO141</f>
        <v>0</v>
      </c>
      <c r="AM51" s="16">
        <f>'[1]2'!AP141</f>
        <v>0</v>
      </c>
      <c r="AN51" s="16">
        <f>'[1]2'!AQ141</f>
        <v>0</v>
      </c>
      <c r="AO51" s="16">
        <f>'[1]2'!AR141</f>
        <v>0</v>
      </c>
      <c r="AP51" s="16">
        <f>'[1]2'!AS141</f>
        <v>0</v>
      </c>
      <c r="AQ51" s="16">
        <f>'[1]2'!AT141</f>
        <v>0</v>
      </c>
      <c r="AR51" s="16">
        <f>'[1]2'!AU141</f>
        <v>0</v>
      </c>
      <c r="AS51" s="16">
        <f>'[1]2'!AV141</f>
        <v>0</v>
      </c>
      <c r="AT51" s="16">
        <f>'[1]2'!AW141</f>
        <v>0</v>
      </c>
      <c r="AU51" s="16">
        <f>'[1]2'!AX141</f>
        <v>0</v>
      </c>
      <c r="AV51" s="16">
        <f>'[1]2'!AY141</f>
        <v>0</v>
      </c>
      <c r="AW51" s="16">
        <f>'[1]2'!AZ141</f>
        <v>0</v>
      </c>
      <c r="AX51" s="15">
        <v>23600</v>
      </c>
      <c r="AY51" s="15">
        <v>20800</v>
      </c>
      <c r="AZ51" s="10">
        <v>44400</v>
      </c>
      <c r="BA51" s="17">
        <f>'[1]2'!BP141</f>
        <v>0</v>
      </c>
    </row>
    <row r="52" spans="1:53" ht="12.75" hidden="1">
      <c r="A52" s="80" t="s">
        <v>46</v>
      </c>
      <c r="B52" s="11">
        <f>'[1]2'!E130</f>
        <v>0</v>
      </c>
      <c r="C52" s="11">
        <f>'[1]2'!F130</f>
        <v>0</v>
      </c>
      <c r="D52" s="11">
        <f>'[1]2'!G130</f>
        <v>0</v>
      </c>
      <c r="E52" s="11">
        <f>'[1]2'!H130</f>
        <v>9830.508474576272</v>
      </c>
      <c r="F52" s="11">
        <f>'[1]2'!I130</f>
        <v>0</v>
      </c>
      <c r="G52" s="11">
        <f>'[1]2'!J130</f>
        <v>19415.254237288136</v>
      </c>
      <c r="H52" s="11">
        <f>'[1]2'!K130</f>
        <v>8601.694915254238</v>
      </c>
      <c r="I52" s="11">
        <f>'[1]2'!L130</f>
        <v>7127.118644067797</v>
      </c>
      <c r="J52" s="11">
        <f>'[1]2'!M130</f>
        <v>0</v>
      </c>
      <c r="K52" s="11">
        <f>'[1]2'!N130</f>
        <v>0</v>
      </c>
      <c r="L52" s="11">
        <f>'[1]2'!O130</f>
        <v>11059.32</v>
      </c>
      <c r="M52" s="11">
        <f>'[1]2'!P130</f>
        <v>0</v>
      </c>
      <c r="N52" s="11">
        <f>'[1]2'!Q130</f>
        <v>0</v>
      </c>
      <c r="O52" s="11">
        <f>'[1]2'!R130</f>
        <v>0</v>
      </c>
      <c r="P52" s="11">
        <f>'[1]2'!S130</f>
        <v>0</v>
      </c>
      <c r="Q52" s="11">
        <f>'[1]2'!T130</f>
        <v>14377.12</v>
      </c>
      <c r="R52" s="11">
        <f>'[1]2'!U130</f>
        <v>1966.1</v>
      </c>
      <c r="S52" s="11">
        <f>'[1]2'!V130</f>
        <v>0</v>
      </c>
      <c r="T52" s="11">
        <f>'[1]2'!W130</f>
        <v>0</v>
      </c>
      <c r="U52" s="11">
        <f>'[1]2'!X130</f>
        <v>14622.88</v>
      </c>
      <c r="V52" s="11">
        <f>'[1]2'!Y130</f>
        <v>9830.51</v>
      </c>
      <c r="W52" s="11">
        <f>'[1]2'!Z130</f>
        <v>0</v>
      </c>
      <c r="X52" s="11">
        <f>'[1]2'!AA130</f>
        <v>0</v>
      </c>
      <c r="Y52" s="11" t="e">
        <f>'[1]2'!AB130</f>
        <v>#REF!</v>
      </c>
      <c r="Z52" s="11" t="e">
        <f>'[1]2'!AC130</f>
        <v>#REF!</v>
      </c>
      <c r="AA52" s="11">
        <f>'[1]2'!AD130</f>
        <v>0</v>
      </c>
      <c r="AB52" s="11">
        <f>'[1]2'!AE130</f>
        <v>0</v>
      </c>
      <c r="AC52" s="11">
        <f>'[1]2'!AF130</f>
        <v>0</v>
      </c>
      <c r="AD52" s="11">
        <f>'[1]2'!AG130</f>
        <v>12779.66</v>
      </c>
      <c r="AE52" s="11" t="e">
        <f>'[1]2'!AH130</f>
        <v>#REF!</v>
      </c>
      <c r="AF52" s="11">
        <f>'[1]2'!AI130</f>
        <v>0</v>
      </c>
      <c r="AG52" s="11">
        <f>'[1]2'!AJ130</f>
        <v>0</v>
      </c>
      <c r="AH52" s="11">
        <f>'[1]2'!AK130</f>
        <v>2457.63</v>
      </c>
      <c r="AI52" s="11">
        <f>'[1]2'!AL130</f>
        <v>8110.17</v>
      </c>
      <c r="AJ52" s="11">
        <f>'[1]2'!AM130</f>
        <v>13025.42</v>
      </c>
      <c r="AK52" s="11">
        <f>'[1]2'!AN130</f>
        <v>3686.44</v>
      </c>
      <c r="AL52" s="11">
        <f>'[1]2'!AO130</f>
        <v>9707.63</v>
      </c>
      <c r="AM52" s="11">
        <f>'[1]2'!AP130</f>
        <v>3809.32</v>
      </c>
      <c r="AN52" s="11">
        <f>'[1]2'!AQ130</f>
        <v>0</v>
      </c>
      <c r="AO52" s="11">
        <f>'[1]2'!AR130</f>
        <v>0</v>
      </c>
      <c r="AP52" s="11">
        <f>'[1]2'!AS130</f>
        <v>0</v>
      </c>
      <c r="AQ52" s="11">
        <f>'[1]2'!AT130</f>
        <v>0</v>
      </c>
      <c r="AR52" s="11">
        <f>'[1]2'!AU130</f>
        <v>0</v>
      </c>
      <c r="AS52" s="11">
        <f>'[1]2'!AV130</f>
        <v>0</v>
      </c>
      <c r="AT52" s="11">
        <f>'[1]2'!AW130</f>
        <v>0</v>
      </c>
      <c r="AU52" s="11">
        <f>'[1]2'!AX130</f>
        <v>0</v>
      </c>
      <c r="AV52" s="11">
        <f>'[1]2'!AY130</f>
        <v>0</v>
      </c>
      <c r="AW52" s="11">
        <f>'[1]2'!AZ130</f>
        <v>0</v>
      </c>
      <c r="AX52" s="16"/>
      <c r="AY52" s="16"/>
      <c r="AZ52" s="10">
        <v>0</v>
      </c>
      <c r="BA52" s="79">
        <f>'[1]2'!BP130</f>
        <v>0</v>
      </c>
    </row>
    <row r="53" spans="1:53" ht="12.75">
      <c r="A53" s="19" t="s">
        <v>47</v>
      </c>
      <c r="B53" s="11">
        <f>'[1]2'!E132</f>
        <v>2400</v>
      </c>
      <c r="C53" s="11">
        <f>'[1]2'!F132</f>
        <v>2400</v>
      </c>
      <c r="D53" s="11">
        <f>'[1]2'!G132</f>
        <v>2400</v>
      </c>
      <c r="E53" s="11">
        <f>'[1]2'!H132</f>
        <v>2400</v>
      </c>
      <c r="F53" s="11" t="e">
        <f>'[1]2'!I132</f>
        <v>#REF!</v>
      </c>
      <c r="G53" s="11">
        <f>'[1]2'!J132</f>
        <v>2400</v>
      </c>
      <c r="H53" s="11" t="e">
        <f>'[1]2'!K132</f>
        <v>#REF!</v>
      </c>
      <c r="I53" s="11" t="e">
        <f>'[1]2'!L132</f>
        <v>#REF!</v>
      </c>
      <c r="J53" s="11" t="e">
        <f>'[1]2'!M132</f>
        <v>#REF!</v>
      </c>
      <c r="K53" s="11" t="e">
        <f>'[1]2'!N132</f>
        <v>#REF!</v>
      </c>
      <c r="L53" s="11" t="e">
        <f>'[1]2'!O132</f>
        <v>#REF!</v>
      </c>
      <c r="M53" s="11" t="e">
        <f>'[1]2'!P132</f>
        <v>#REF!</v>
      </c>
      <c r="N53" s="11" t="e">
        <f>'[1]2'!Q132</f>
        <v>#REF!</v>
      </c>
      <c r="O53" s="11">
        <f>'[1]2'!R132</f>
        <v>2400</v>
      </c>
      <c r="P53" s="11" t="e">
        <f>'[1]2'!S132</f>
        <v>#REF!</v>
      </c>
      <c r="Q53" s="11">
        <f>'[1]2'!T132</f>
        <v>2400</v>
      </c>
      <c r="R53" s="11">
        <f>'[1]2'!U132</f>
        <v>2400</v>
      </c>
      <c r="S53" s="11" t="e">
        <f>'[1]2'!V132</f>
        <v>#REF!</v>
      </c>
      <c r="T53" s="11" t="e">
        <f>'[1]2'!W132</f>
        <v>#REF!</v>
      </c>
      <c r="U53" s="11" t="e">
        <f>'[1]2'!X132</f>
        <v>#REF!</v>
      </c>
      <c r="V53" s="11" t="e">
        <f>'[1]2'!Y132</f>
        <v>#REF!</v>
      </c>
      <c r="W53" s="11" t="e">
        <f>'[1]2'!Z132</f>
        <v>#REF!</v>
      </c>
      <c r="X53" s="11">
        <f>'[1]2'!AA132</f>
        <v>0</v>
      </c>
      <c r="Y53" s="11" t="e">
        <f>'[1]2'!AB132</f>
        <v>#REF!</v>
      </c>
      <c r="Z53" s="11" t="e">
        <f>'[1]2'!AC132</f>
        <v>#REF!</v>
      </c>
      <c r="AA53" s="11">
        <f>'[1]2'!AD132</f>
        <v>2400</v>
      </c>
      <c r="AB53" s="11" t="e">
        <f>'[1]2'!AE132</f>
        <v>#REF!</v>
      </c>
      <c r="AC53" s="11" t="e">
        <f>'[1]2'!AF132</f>
        <v>#REF!</v>
      </c>
      <c r="AD53" s="11" t="e">
        <f>'[1]2'!AG132</f>
        <v>#REF!</v>
      </c>
      <c r="AE53" s="11" t="e">
        <f>'[1]2'!AH132</f>
        <v>#REF!</v>
      </c>
      <c r="AF53" s="11" t="e">
        <f>'[1]2'!AI132</f>
        <v>#REF!</v>
      </c>
      <c r="AG53" s="11" t="e">
        <f>'[1]2'!AJ132</f>
        <v>#REF!</v>
      </c>
      <c r="AH53" s="11">
        <f>'[1]2'!AK132</f>
        <v>4800</v>
      </c>
      <c r="AI53" s="11" t="e">
        <f>'[1]2'!AL132</f>
        <v>#REF!</v>
      </c>
      <c r="AJ53" s="11">
        <f>'[1]2'!AM132</f>
        <v>2400</v>
      </c>
      <c r="AK53" s="11">
        <f>'[1]2'!AN132</f>
        <v>2400</v>
      </c>
      <c r="AL53" s="11" t="e">
        <f>'[1]2'!AO132</f>
        <v>#REF!</v>
      </c>
      <c r="AM53" s="11" t="e">
        <f>'[1]2'!AP132</f>
        <v>#REF!</v>
      </c>
      <c r="AN53" s="11" t="e">
        <f>'[1]2'!AQ132</f>
        <v>#REF!</v>
      </c>
      <c r="AO53" s="11" t="e">
        <f>'[1]2'!AR132</f>
        <v>#REF!</v>
      </c>
      <c r="AP53" s="11" t="e">
        <f>'[1]2'!AS132</f>
        <v>#REF!</v>
      </c>
      <c r="AQ53" s="11" t="e">
        <f>'[1]2'!AT132</f>
        <v>#REF!</v>
      </c>
      <c r="AR53" s="11" t="e">
        <f>'[1]2'!AU132</f>
        <v>#REF!</v>
      </c>
      <c r="AS53" s="11" t="e">
        <f>'[1]2'!AV132</f>
        <v>#REF!</v>
      </c>
      <c r="AT53" s="11">
        <f>'[1]2'!AW132</f>
        <v>2400</v>
      </c>
      <c r="AU53" s="11">
        <f>'[1]2'!AX132</f>
        <v>2400</v>
      </c>
      <c r="AV53" s="11" t="e">
        <f>'[1]2'!AY132</f>
        <v>#REF!</v>
      </c>
      <c r="AW53" s="11">
        <f>'[1]2'!AZ132</f>
        <v>2400</v>
      </c>
      <c r="AX53" s="15"/>
      <c r="AY53" s="15">
        <v>2400</v>
      </c>
      <c r="AZ53" s="10">
        <v>2400</v>
      </c>
      <c r="BA53" s="79">
        <f>'[1]2'!BP132</f>
        <v>2400</v>
      </c>
    </row>
    <row r="54" spans="1:53" ht="12.75" hidden="1">
      <c r="A54" s="19" t="s">
        <v>48</v>
      </c>
      <c r="B54" s="11" t="e">
        <f>'[1]2'!E131</f>
        <v>#REF!</v>
      </c>
      <c r="C54" s="11" t="e">
        <f>'[1]2'!F131</f>
        <v>#REF!</v>
      </c>
      <c r="D54" s="11" t="e">
        <f>'[1]2'!G131</f>
        <v>#REF!</v>
      </c>
      <c r="E54" s="11" t="e">
        <f>'[1]2'!H131</f>
        <v>#REF!</v>
      </c>
      <c r="F54" s="11" t="e">
        <f>'[1]2'!I131</f>
        <v>#REF!</v>
      </c>
      <c r="G54" s="11" t="e">
        <f>'[1]2'!J131</f>
        <v>#REF!</v>
      </c>
      <c r="H54" s="11" t="e">
        <f>'[1]2'!K131</f>
        <v>#REF!</v>
      </c>
      <c r="I54" s="11" t="e">
        <f>'[1]2'!L131</f>
        <v>#REF!</v>
      </c>
      <c r="J54" s="11">
        <f>'[1]2'!M131</f>
        <v>22869</v>
      </c>
      <c r="K54" s="11">
        <f>'[1]2'!N131</f>
        <v>22869</v>
      </c>
      <c r="L54" s="11" t="e">
        <f>'[1]2'!O131</f>
        <v>#REF!</v>
      </c>
      <c r="M54" s="11" t="e">
        <f>'[1]2'!P131</f>
        <v>#REF!</v>
      </c>
      <c r="N54" s="11" t="e">
        <f>'[1]2'!Q131</f>
        <v>#REF!</v>
      </c>
      <c r="O54" s="11">
        <f>'[1]2'!R131</f>
        <v>22869</v>
      </c>
      <c r="P54" s="11">
        <f>'[1]2'!S131</f>
        <v>22869</v>
      </c>
      <c r="Q54" s="11" t="e">
        <f>'[1]2'!T131</f>
        <v>#REF!</v>
      </c>
      <c r="R54" s="11" t="e">
        <f>'[1]2'!U131</f>
        <v>#REF!</v>
      </c>
      <c r="S54" s="11" t="e">
        <f>'[1]2'!V131</f>
        <v>#REF!</v>
      </c>
      <c r="T54" s="11" t="e">
        <f>'[1]2'!W131</f>
        <v>#REF!</v>
      </c>
      <c r="U54" s="11">
        <f>'[1]2'!X131</f>
        <v>22869</v>
      </c>
      <c r="V54" s="11" t="e">
        <f>'[1]2'!Y131</f>
        <v>#REF!</v>
      </c>
      <c r="W54" s="11" t="e">
        <f>'[1]2'!Z131</f>
        <v>#REF!</v>
      </c>
      <c r="X54" s="11" t="e">
        <f>'[1]2'!AA131</f>
        <v>#REF!</v>
      </c>
      <c r="Y54" s="11">
        <f>'[1]2'!AB131</f>
        <v>22869</v>
      </c>
      <c r="Z54" s="11" t="e">
        <f>'[1]2'!AC131</f>
        <v>#REF!</v>
      </c>
      <c r="AA54" s="11" t="e">
        <f>'[1]2'!AD131</f>
        <v>#REF!</v>
      </c>
      <c r="AB54" s="11" t="e">
        <f>'[1]2'!AE131</f>
        <v>#REF!</v>
      </c>
      <c r="AC54" s="11" t="e">
        <f>'[1]2'!AF131</f>
        <v>#REF!</v>
      </c>
      <c r="AD54" s="11" t="e">
        <f>'[1]2'!AG131</f>
        <v>#REF!</v>
      </c>
      <c r="AE54" s="11" t="e">
        <f>'[1]2'!AH131</f>
        <v>#REF!</v>
      </c>
      <c r="AF54" s="11" t="e">
        <f>'[1]2'!AI131</f>
        <v>#REF!</v>
      </c>
      <c r="AG54" s="11" t="e">
        <f>'[1]2'!AJ131</f>
        <v>#REF!</v>
      </c>
      <c r="AH54" s="11" t="e">
        <f>'[1]2'!AK131</f>
        <v>#REF!</v>
      </c>
      <c r="AI54" s="11" t="e">
        <f>'[1]2'!AL131</f>
        <v>#REF!</v>
      </c>
      <c r="AJ54" s="11" t="e">
        <f>'[1]2'!AM131</f>
        <v>#REF!</v>
      </c>
      <c r="AK54" s="11" t="e">
        <f>'[1]2'!AN131</f>
        <v>#REF!</v>
      </c>
      <c r="AL54" s="11" t="e">
        <f>'[1]2'!AO131</f>
        <v>#REF!</v>
      </c>
      <c r="AM54" s="11" t="e">
        <f>'[1]2'!AP131</f>
        <v>#REF!</v>
      </c>
      <c r="AN54" s="11" t="e">
        <f>'[1]2'!AQ131</f>
        <v>#REF!</v>
      </c>
      <c r="AO54" s="11" t="e">
        <f>'[1]2'!AR131</f>
        <v>#REF!</v>
      </c>
      <c r="AP54" s="11" t="e">
        <f>'[1]2'!AS131</f>
        <v>#REF!</v>
      </c>
      <c r="AQ54" s="11">
        <f>'[1]2'!AT131</f>
        <v>22869</v>
      </c>
      <c r="AR54" s="11" t="e">
        <f>'[1]2'!AU131</f>
        <v>#REF!</v>
      </c>
      <c r="AS54" s="11" t="e">
        <f>'[1]2'!AV131</f>
        <v>#REF!</v>
      </c>
      <c r="AT54" s="11" t="e">
        <f>'[1]2'!AW131</f>
        <v>#REF!</v>
      </c>
      <c r="AU54" s="11" t="e">
        <f>'[1]2'!AX131</f>
        <v>#REF!</v>
      </c>
      <c r="AV54" s="11">
        <f>'[1]2'!AY131</f>
        <v>22869</v>
      </c>
      <c r="AW54" s="11">
        <f>'[1]2'!AZ131</f>
        <v>22869</v>
      </c>
      <c r="AX54" s="15"/>
      <c r="AY54" s="15"/>
      <c r="AZ54" s="10">
        <v>0</v>
      </c>
      <c r="BA54" s="79" t="e">
        <f>'[1]2'!BP131</f>
        <v>#REF!</v>
      </c>
    </row>
    <row r="55" spans="1:53" ht="12.75" hidden="1">
      <c r="A55" s="19" t="s">
        <v>49</v>
      </c>
      <c r="B55" s="11" t="e">
        <f>'[1]2'!E128</f>
        <v>#REF!</v>
      </c>
      <c r="C55" s="11" t="e">
        <f>'[1]2'!F128</f>
        <v>#REF!</v>
      </c>
      <c r="D55" s="11" t="e">
        <f>'[1]2'!G128</f>
        <v>#REF!</v>
      </c>
      <c r="E55" s="11" t="e">
        <f>'[1]2'!H128</f>
        <v>#REF!</v>
      </c>
      <c r="F55" s="11" t="e">
        <f>'[1]2'!I128</f>
        <v>#REF!</v>
      </c>
      <c r="G55" s="11" t="e">
        <f>'[1]2'!J128</f>
        <v>#REF!</v>
      </c>
      <c r="H55" s="11" t="e">
        <f>'[1]2'!K128</f>
        <v>#REF!</v>
      </c>
      <c r="I55" s="11" t="e">
        <f>'[1]2'!L128</f>
        <v>#REF!</v>
      </c>
      <c r="J55" s="11" t="e">
        <f>'[1]2'!M128</f>
        <v>#REF!</v>
      </c>
      <c r="K55" s="11" t="e">
        <f>'[1]2'!N128</f>
        <v>#REF!</v>
      </c>
      <c r="L55" s="11" t="e">
        <f>'[1]2'!O128</f>
        <v>#REF!</v>
      </c>
      <c r="M55" s="11" t="e">
        <f>'[1]2'!P128</f>
        <v>#REF!</v>
      </c>
      <c r="N55" s="11" t="e">
        <f>'[1]2'!Q128</f>
        <v>#REF!</v>
      </c>
      <c r="O55" s="11" t="e">
        <f>'[1]2'!R128</f>
        <v>#REF!</v>
      </c>
      <c r="P55" s="11" t="e">
        <f>'[1]2'!S128</f>
        <v>#REF!</v>
      </c>
      <c r="Q55" s="11" t="e">
        <f>'[1]2'!T128</f>
        <v>#REF!</v>
      </c>
      <c r="R55" s="11" t="e">
        <f>'[1]2'!U128</f>
        <v>#REF!</v>
      </c>
      <c r="S55" s="11" t="e">
        <f>'[1]2'!V128</f>
        <v>#REF!</v>
      </c>
      <c r="T55" s="11" t="e">
        <f>'[1]2'!W128</f>
        <v>#REF!</v>
      </c>
      <c r="U55" s="11" t="e">
        <f>'[1]2'!X128</f>
        <v>#REF!</v>
      </c>
      <c r="V55" s="11" t="e">
        <f>'[1]2'!Y128</f>
        <v>#REF!</v>
      </c>
      <c r="W55" s="11" t="e">
        <f>'[1]2'!Z128</f>
        <v>#REF!</v>
      </c>
      <c r="X55" s="11" t="e">
        <f>'[1]2'!AA128</f>
        <v>#REF!</v>
      </c>
      <c r="Y55" s="11" t="e">
        <f>'[1]2'!AB128</f>
        <v>#REF!</v>
      </c>
      <c r="Z55" s="11" t="e">
        <f>'[1]2'!AC128</f>
        <v>#REF!</v>
      </c>
      <c r="AA55" s="11" t="e">
        <f>'[1]2'!AD128</f>
        <v>#REF!</v>
      </c>
      <c r="AB55" s="11" t="e">
        <f>'[1]2'!AE128</f>
        <v>#REF!</v>
      </c>
      <c r="AC55" s="11" t="e">
        <f>'[1]2'!AF128</f>
        <v>#REF!</v>
      </c>
      <c r="AD55" s="11" t="e">
        <f>'[1]2'!AG128</f>
        <v>#REF!</v>
      </c>
      <c r="AE55" s="11" t="e">
        <f>'[1]2'!AH128</f>
        <v>#REF!</v>
      </c>
      <c r="AF55" s="11" t="e">
        <f>'[1]2'!AI128</f>
        <v>#REF!</v>
      </c>
      <c r="AG55" s="11" t="e">
        <f>'[1]2'!AJ128</f>
        <v>#REF!</v>
      </c>
      <c r="AH55" s="11" t="e">
        <f>'[1]2'!AK128</f>
        <v>#REF!</v>
      </c>
      <c r="AI55" s="11" t="e">
        <f>'[1]2'!AL128</f>
        <v>#REF!</v>
      </c>
      <c r="AJ55" s="11" t="e">
        <f>'[1]2'!AM128</f>
        <v>#REF!</v>
      </c>
      <c r="AK55" s="11" t="e">
        <f>'[1]2'!AN128</f>
        <v>#REF!</v>
      </c>
      <c r="AL55" s="11" t="e">
        <f>'[1]2'!AO128</f>
        <v>#REF!</v>
      </c>
      <c r="AM55" s="11" t="e">
        <f>'[1]2'!AP128</f>
        <v>#REF!</v>
      </c>
      <c r="AN55" s="11" t="e">
        <f>'[1]2'!AQ128</f>
        <v>#REF!</v>
      </c>
      <c r="AO55" s="11" t="e">
        <f>'[1]2'!AR128</f>
        <v>#REF!</v>
      </c>
      <c r="AP55" s="11" t="e">
        <f>'[1]2'!AS128</f>
        <v>#REF!</v>
      </c>
      <c r="AQ55" s="11" t="e">
        <f>'[1]2'!AT128</f>
        <v>#REF!</v>
      </c>
      <c r="AR55" s="11" t="e">
        <f>'[1]2'!AU128</f>
        <v>#REF!</v>
      </c>
      <c r="AS55" s="11" t="e">
        <f>'[1]2'!AV128</f>
        <v>#REF!</v>
      </c>
      <c r="AT55" s="11" t="e">
        <f>'[1]2'!AW128</f>
        <v>#REF!</v>
      </c>
      <c r="AU55" s="11" t="e">
        <f>'[1]2'!AX128</f>
        <v>#REF!</v>
      </c>
      <c r="AV55" s="11" t="e">
        <f>'[1]2'!AY128</f>
        <v>#REF!</v>
      </c>
      <c r="AW55" s="11" t="e">
        <f>'[1]2'!AZ128</f>
        <v>#REF!</v>
      </c>
      <c r="AX55" s="15"/>
      <c r="AY55" s="15"/>
      <c r="AZ55" s="10">
        <v>0</v>
      </c>
      <c r="BA55" s="79" t="e">
        <f>'[1]2'!BP128</f>
        <v>#REF!</v>
      </c>
    </row>
    <row r="56" spans="1:53" s="73" customFormat="1" ht="12.75" hidden="1">
      <c r="A56" s="19" t="s">
        <v>50</v>
      </c>
      <c r="B56" s="11" t="e">
        <f>'[1]2'!E135</f>
        <v>#REF!</v>
      </c>
      <c r="C56" s="11" t="e">
        <f>'[1]2'!F135</f>
        <v>#REF!</v>
      </c>
      <c r="D56" s="11" t="e">
        <f>'[1]2'!G135</f>
        <v>#REF!</v>
      </c>
      <c r="E56" s="11" t="e">
        <f>'[1]2'!H135</f>
        <v>#REF!</v>
      </c>
      <c r="F56" s="11" t="e">
        <f>'[1]2'!I135</f>
        <v>#REF!</v>
      </c>
      <c r="G56" s="11" t="e">
        <f>'[1]2'!J135</f>
        <v>#REF!</v>
      </c>
      <c r="H56" s="11" t="e">
        <f>'[1]2'!K135</f>
        <v>#REF!</v>
      </c>
      <c r="I56" s="11" t="e">
        <f>'[1]2'!L135</f>
        <v>#REF!</v>
      </c>
      <c r="J56" s="11" t="e">
        <f>'[1]2'!M135</f>
        <v>#REF!</v>
      </c>
      <c r="K56" s="11" t="e">
        <f>'[1]2'!N135</f>
        <v>#REF!</v>
      </c>
      <c r="L56" s="11" t="e">
        <f>'[1]2'!O135</f>
        <v>#REF!</v>
      </c>
      <c r="M56" s="11" t="e">
        <f>'[1]2'!P135</f>
        <v>#REF!</v>
      </c>
      <c r="N56" s="11" t="e">
        <f>'[1]2'!Q135</f>
        <v>#REF!</v>
      </c>
      <c r="O56" s="11" t="e">
        <f>'[1]2'!R135</f>
        <v>#REF!</v>
      </c>
      <c r="P56" s="11" t="e">
        <f>'[1]2'!S135</f>
        <v>#REF!</v>
      </c>
      <c r="Q56" s="11" t="e">
        <f>'[1]2'!T135</f>
        <v>#REF!</v>
      </c>
      <c r="R56" s="11" t="e">
        <f>'[1]2'!U135</f>
        <v>#REF!</v>
      </c>
      <c r="S56" s="11" t="e">
        <f>'[1]2'!V135</f>
        <v>#REF!</v>
      </c>
      <c r="T56" s="11" t="e">
        <f>'[1]2'!W135</f>
        <v>#REF!</v>
      </c>
      <c r="U56" s="11" t="e">
        <f>'[1]2'!X135</f>
        <v>#REF!</v>
      </c>
      <c r="V56" s="11" t="e">
        <f>'[1]2'!Y135</f>
        <v>#REF!</v>
      </c>
      <c r="W56" s="11" t="e">
        <f>'[1]2'!Z135</f>
        <v>#REF!</v>
      </c>
      <c r="X56" s="11" t="e">
        <f>'[1]2'!AA135</f>
        <v>#REF!</v>
      </c>
      <c r="Y56" s="11" t="e">
        <f>'[1]2'!AB135</f>
        <v>#REF!</v>
      </c>
      <c r="Z56" s="11" t="e">
        <f>'[1]2'!AC135</f>
        <v>#REF!</v>
      </c>
      <c r="AA56" s="11" t="e">
        <f>'[1]2'!AD135</f>
        <v>#REF!</v>
      </c>
      <c r="AB56" s="11" t="e">
        <f>'[1]2'!AE135</f>
        <v>#REF!</v>
      </c>
      <c r="AC56" s="11" t="e">
        <f>'[1]2'!AF135</f>
        <v>#REF!</v>
      </c>
      <c r="AD56" s="11" t="e">
        <f>'[1]2'!AG135</f>
        <v>#REF!</v>
      </c>
      <c r="AE56" s="11" t="e">
        <f>'[1]2'!AH135</f>
        <v>#REF!</v>
      </c>
      <c r="AF56" s="11" t="e">
        <f>'[1]2'!AI135</f>
        <v>#REF!</v>
      </c>
      <c r="AG56" s="11" t="e">
        <f>'[1]2'!AJ135</f>
        <v>#REF!</v>
      </c>
      <c r="AH56" s="11" t="e">
        <f>'[1]2'!AK135</f>
        <v>#REF!</v>
      </c>
      <c r="AI56" s="11" t="e">
        <f>'[1]2'!AL135</f>
        <v>#REF!</v>
      </c>
      <c r="AJ56" s="11" t="e">
        <f>'[1]2'!AM135</f>
        <v>#REF!</v>
      </c>
      <c r="AK56" s="11" t="e">
        <f>'[1]2'!AN135</f>
        <v>#REF!</v>
      </c>
      <c r="AL56" s="11" t="e">
        <f>'[1]2'!AO135</f>
        <v>#REF!</v>
      </c>
      <c r="AM56" s="11" t="e">
        <f>'[1]2'!AP135</f>
        <v>#REF!</v>
      </c>
      <c r="AN56" s="11" t="e">
        <f>'[1]2'!AQ135</f>
        <v>#REF!</v>
      </c>
      <c r="AO56" s="11" t="e">
        <f>'[1]2'!AR135</f>
        <v>#REF!</v>
      </c>
      <c r="AP56" s="11" t="e">
        <f>'[1]2'!AS135</f>
        <v>#REF!</v>
      </c>
      <c r="AQ56" s="11" t="e">
        <f>'[1]2'!AT135</f>
        <v>#REF!</v>
      </c>
      <c r="AR56" s="11" t="e">
        <f>'[1]2'!AU135</f>
        <v>#REF!</v>
      </c>
      <c r="AS56" s="11" t="e">
        <f>'[1]2'!AV135</f>
        <v>#REF!</v>
      </c>
      <c r="AT56" s="11" t="e">
        <f>'[1]2'!AW135</f>
        <v>#REF!</v>
      </c>
      <c r="AU56" s="11" t="e">
        <f>'[1]2'!AX135</f>
        <v>#REF!</v>
      </c>
      <c r="AV56" s="11" t="e">
        <f>'[1]2'!AY135</f>
        <v>#REF!</v>
      </c>
      <c r="AW56" s="11" t="e">
        <f>'[1]2'!AZ135</f>
        <v>#REF!</v>
      </c>
      <c r="AX56" s="15"/>
      <c r="AY56" s="15"/>
      <c r="AZ56" s="10">
        <v>0</v>
      </c>
      <c r="BA56" s="46" t="e">
        <f>'[1]2'!BP135</f>
        <v>#REF!</v>
      </c>
    </row>
    <row r="57" spans="1:53" s="73" customFormat="1" ht="12.75" hidden="1">
      <c r="A57" s="19" t="s">
        <v>51</v>
      </c>
      <c r="B57" s="11"/>
      <c r="C57" s="11"/>
      <c r="D57" s="11"/>
      <c r="E57" s="11"/>
      <c r="F57" s="11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15"/>
      <c r="AY57" s="15"/>
      <c r="AZ57" s="10">
        <v>0</v>
      </c>
      <c r="BA57" s="81"/>
    </row>
    <row r="58" spans="1:53" s="83" customFormat="1" ht="22.5">
      <c r="A58" s="82" t="s">
        <v>52</v>
      </c>
      <c r="B58" s="11">
        <f aca="true" t="shared" si="7" ref="B58:AW58">B59+B68</f>
        <v>33266.41229800479</v>
      </c>
      <c r="C58" s="11">
        <f t="shared" si="7"/>
        <v>33420.28632063039</v>
      </c>
      <c r="D58" s="11">
        <f t="shared" si="7"/>
        <v>33305.126219576225</v>
      </c>
      <c r="E58" s="11">
        <f t="shared" si="7"/>
        <v>33462.198894085304</v>
      </c>
      <c r="F58" s="11">
        <f t="shared" si="7"/>
        <v>34720.13145490049</v>
      </c>
      <c r="G58" s="11">
        <f t="shared" si="7"/>
        <v>65246.26074865398</v>
      </c>
      <c r="H58" s="11">
        <f t="shared" si="7"/>
        <v>31217.84995525352</v>
      </c>
      <c r="I58" s="11">
        <f t="shared" si="7"/>
        <v>24455.193029544207</v>
      </c>
      <c r="J58" s="11">
        <f t="shared" si="7"/>
        <v>31245.0942236318</v>
      </c>
      <c r="K58" s="11">
        <f t="shared" si="7"/>
        <v>32010.798224995062</v>
      </c>
      <c r="L58" s="11">
        <f t="shared" si="7"/>
        <v>39845.2774299226</v>
      </c>
      <c r="M58" s="11">
        <f t="shared" si="7"/>
        <v>25911.694872462453</v>
      </c>
      <c r="N58" s="11">
        <f t="shared" si="7"/>
        <v>33049.687704908436</v>
      </c>
      <c r="O58" s="11">
        <f t="shared" si="7"/>
        <v>18674.389260966593</v>
      </c>
      <c r="P58" s="11">
        <f t="shared" si="7"/>
        <v>20144.20198794079</v>
      </c>
      <c r="Q58" s="11">
        <f t="shared" si="7"/>
        <v>47908.82045201509</v>
      </c>
      <c r="R58" s="11">
        <f t="shared" si="7"/>
        <v>8681.379575451077</v>
      </c>
      <c r="S58" s="11">
        <f t="shared" si="7"/>
        <v>8621.787834888657</v>
      </c>
      <c r="T58" s="11">
        <f t="shared" si="7"/>
        <v>12154.356364469653</v>
      </c>
      <c r="U58" s="11">
        <f t="shared" si="7"/>
        <v>51436.28595137086</v>
      </c>
      <c r="V58" s="11">
        <f t="shared" si="7"/>
        <v>33048.91436702867</v>
      </c>
      <c r="W58" s="11">
        <f t="shared" si="7"/>
        <v>29887.37182530271</v>
      </c>
      <c r="X58" s="11">
        <f t="shared" si="7"/>
        <v>29864.217186338825</v>
      </c>
      <c r="Y58" s="11">
        <f t="shared" si="7"/>
        <v>36855.02110711027</v>
      </c>
      <c r="Z58" s="11">
        <f t="shared" si="7"/>
        <v>25201.19060681329</v>
      </c>
      <c r="AA58" s="11">
        <f t="shared" si="7"/>
        <v>32687.10198403285</v>
      </c>
      <c r="AB58" s="11">
        <f t="shared" si="7"/>
        <v>19802.843740564647</v>
      </c>
      <c r="AC58" s="11">
        <f t="shared" si="7"/>
        <v>20628.688729162284</v>
      </c>
      <c r="AD58" s="11">
        <f t="shared" si="7"/>
        <v>41507.787054402834</v>
      </c>
      <c r="AE58" s="11">
        <f t="shared" si="7"/>
        <v>6017.695122076234</v>
      </c>
      <c r="AF58" s="11">
        <f t="shared" si="7"/>
        <v>6156.813701124925</v>
      </c>
      <c r="AG58" s="11">
        <f t="shared" si="7"/>
        <v>6171.487387548614</v>
      </c>
      <c r="AH58" s="11">
        <f t="shared" si="7"/>
        <v>13251.285617236366</v>
      </c>
      <c r="AI58" s="11">
        <f t="shared" si="7"/>
        <v>26585.17983888673</v>
      </c>
      <c r="AJ58" s="11">
        <f t="shared" si="7"/>
        <v>35425.74072184707</v>
      </c>
      <c r="AK58" s="11">
        <f t="shared" si="7"/>
        <v>18383.762709768285</v>
      </c>
      <c r="AL58" s="11">
        <f t="shared" si="7"/>
        <v>28667.00303737058</v>
      </c>
      <c r="AM58" s="11">
        <f t="shared" si="7"/>
        <v>18559.897267858425</v>
      </c>
      <c r="AN58" s="11">
        <f t="shared" si="7"/>
        <v>6124.663443775687</v>
      </c>
      <c r="AO58" s="11" t="e">
        <f t="shared" si="7"/>
        <v>#REF!</v>
      </c>
      <c r="AP58" s="11">
        <f t="shared" si="7"/>
        <v>35328.63809376247</v>
      </c>
      <c r="AQ58" s="11">
        <f t="shared" si="7"/>
        <v>35252.377831789454</v>
      </c>
      <c r="AR58" s="11">
        <f t="shared" si="7"/>
        <v>19472.78932369725</v>
      </c>
      <c r="AS58" s="11">
        <f t="shared" si="7"/>
        <v>19811.137793858412</v>
      </c>
      <c r="AT58" s="11">
        <f t="shared" si="7"/>
        <v>33035.92003700004</v>
      </c>
      <c r="AU58" s="11">
        <f t="shared" si="7"/>
        <v>45740.46360341123</v>
      </c>
      <c r="AV58" s="11">
        <f t="shared" si="7"/>
        <v>36440.18063599297</v>
      </c>
      <c r="AW58" s="11">
        <f t="shared" si="7"/>
        <v>25476.40250260661</v>
      </c>
      <c r="AX58" s="11">
        <v>16375.226106394464</v>
      </c>
      <c r="AY58" s="11">
        <v>17595.479077033913</v>
      </c>
      <c r="AZ58" s="10">
        <v>33970.70518342838</v>
      </c>
      <c r="BA58" s="79">
        <f>BA59+BA68</f>
        <v>32750.45221278893</v>
      </c>
    </row>
    <row r="59" spans="1:53" ht="12.75" hidden="1">
      <c r="A59" s="13" t="s">
        <v>53</v>
      </c>
      <c r="B59" s="16">
        <f aca="true" t="shared" si="8" ref="B59:BA59">B60+B64</f>
        <v>3835.56822815028</v>
      </c>
      <c r="C59" s="16">
        <f t="shared" si="8"/>
        <v>3850.227326193472</v>
      </c>
      <c r="D59" s="16">
        <f t="shared" si="8"/>
        <v>3860.6558861317176</v>
      </c>
      <c r="E59" s="16">
        <f t="shared" si="8"/>
        <v>3938.233256605593</v>
      </c>
      <c r="F59" s="16">
        <f t="shared" si="8"/>
        <v>5068.023769378188</v>
      </c>
      <c r="G59" s="16">
        <f t="shared" si="8"/>
        <v>7404.204521144512</v>
      </c>
      <c r="H59" s="16">
        <f t="shared" si="8"/>
        <v>3434.7471202074757</v>
      </c>
      <c r="I59" s="16">
        <f t="shared" si="8"/>
        <v>2743.5974228169525</v>
      </c>
      <c r="J59" s="16">
        <f t="shared" si="8"/>
        <v>3383.6984513496927</v>
      </c>
      <c r="K59" s="16">
        <f t="shared" si="8"/>
        <v>3641.7990169689947</v>
      </c>
      <c r="L59" s="16">
        <f t="shared" si="8"/>
        <v>4696.875494105695</v>
      </c>
      <c r="M59" s="16">
        <f t="shared" si="8"/>
        <v>2743.9890064470364</v>
      </c>
      <c r="N59" s="16">
        <f t="shared" si="8"/>
        <v>3727.7470142001357</v>
      </c>
      <c r="O59" s="16">
        <f t="shared" si="8"/>
        <v>1962.2044225890074</v>
      </c>
      <c r="P59" s="16">
        <f t="shared" si="8"/>
        <v>2455.1526511961165</v>
      </c>
      <c r="Q59" s="16">
        <f t="shared" si="8"/>
        <v>5048.677648574239</v>
      </c>
      <c r="R59" s="16">
        <f t="shared" si="8"/>
        <v>1116.9782915081082</v>
      </c>
      <c r="S59" s="16">
        <f t="shared" si="8"/>
        <v>1092.9738255578166</v>
      </c>
      <c r="T59" s="16">
        <f t="shared" si="8"/>
        <v>1501.9523124104442</v>
      </c>
      <c r="U59" s="16">
        <f t="shared" si="8"/>
        <v>6217.253398432494</v>
      </c>
      <c r="V59" s="16">
        <f t="shared" si="8"/>
        <v>3728.178671155787</v>
      </c>
      <c r="W59" s="16">
        <f t="shared" si="8"/>
        <v>3113.9548864215617</v>
      </c>
      <c r="X59" s="16">
        <f t="shared" si="8"/>
        <v>3400.658595626516</v>
      </c>
      <c r="Y59" s="16">
        <f t="shared" si="8"/>
        <v>5095.003526763832</v>
      </c>
      <c r="Z59" s="16">
        <f t="shared" si="8"/>
        <v>2717.2391355901036</v>
      </c>
      <c r="AA59" s="16">
        <f t="shared" si="8"/>
        <v>3803.5724979033953</v>
      </c>
      <c r="AB59" s="16">
        <f t="shared" si="8"/>
        <v>1868.1658689922428</v>
      </c>
      <c r="AC59" s="16">
        <f t="shared" si="8"/>
        <v>1972.973620455753</v>
      </c>
      <c r="AD59" s="16">
        <f t="shared" si="8"/>
        <v>4424.831368266278</v>
      </c>
      <c r="AE59" s="16">
        <f t="shared" si="8"/>
        <v>768.4181206585727</v>
      </c>
      <c r="AF59" s="16">
        <f t="shared" si="8"/>
        <v>793.392103008464</v>
      </c>
      <c r="AG59" s="16">
        <f t="shared" si="8"/>
        <v>795.5956896863956</v>
      </c>
      <c r="AH59" s="16">
        <f t="shared" si="8"/>
        <v>2479.2442662942667</v>
      </c>
      <c r="AI59" s="16">
        <f t="shared" si="8"/>
        <v>3081.146295479242</v>
      </c>
      <c r="AJ59" s="16">
        <f t="shared" si="8"/>
        <v>3645.4302499034475</v>
      </c>
      <c r="AK59" s="16">
        <f t="shared" si="8"/>
        <v>2137.0294810871596</v>
      </c>
      <c r="AL59" s="16">
        <f t="shared" si="8"/>
        <v>3993.083603467638</v>
      </c>
      <c r="AM59" s="16">
        <f t="shared" si="8"/>
        <v>2216.8165009300374</v>
      </c>
      <c r="AN59" s="16">
        <f t="shared" si="8"/>
        <v>666.3525779877612</v>
      </c>
      <c r="AO59" s="16" t="e">
        <f t="shared" si="8"/>
        <v>#REF!</v>
      </c>
      <c r="AP59" s="16">
        <f t="shared" si="8"/>
        <v>3665.900298826425</v>
      </c>
      <c r="AQ59" s="16">
        <f t="shared" si="8"/>
        <v>3655.7614148759694</v>
      </c>
      <c r="AR59" s="16">
        <f t="shared" si="8"/>
        <v>1850.3072953842275</v>
      </c>
      <c r="AS59" s="16">
        <f t="shared" si="8"/>
        <v>1893.224769254419</v>
      </c>
      <c r="AT59" s="16">
        <f t="shared" si="8"/>
        <v>3732.521134554983</v>
      </c>
      <c r="AU59" s="16">
        <f t="shared" si="8"/>
        <v>5533.170878923708</v>
      </c>
      <c r="AV59" s="16">
        <f t="shared" si="8"/>
        <v>3999.665457179855</v>
      </c>
      <c r="AW59" s="16">
        <f t="shared" si="8"/>
        <v>2680.197892861063</v>
      </c>
      <c r="AX59" s="16">
        <v>1845.271007361022</v>
      </c>
      <c r="AY59" s="16">
        <v>2029.7981080971242</v>
      </c>
      <c r="AZ59" s="16">
        <v>3875.069115458146</v>
      </c>
      <c r="BA59" s="17">
        <f t="shared" si="8"/>
        <v>3690.542014722044</v>
      </c>
    </row>
    <row r="60" spans="1:53" ht="12.75" hidden="1">
      <c r="A60" s="23" t="s">
        <v>54</v>
      </c>
      <c r="B60" s="16">
        <f aca="true" t="shared" si="9" ref="B60:BA60">B62+B63</f>
        <v>491.679425734992</v>
      </c>
      <c r="C60" s="16">
        <f t="shared" si="9"/>
        <v>491.679425734992</v>
      </c>
      <c r="D60" s="16">
        <f t="shared" si="9"/>
        <v>496.49123506157997</v>
      </c>
      <c r="E60" s="16">
        <f t="shared" si="9"/>
        <v>528.861588713172</v>
      </c>
      <c r="F60" s="16">
        <f t="shared" si="9"/>
        <v>997.7942794497479</v>
      </c>
      <c r="G60" s="16">
        <f t="shared" si="9"/>
        <v>989.4829724310958</v>
      </c>
      <c r="H60" s="16">
        <f t="shared" si="9"/>
        <v>423.87665795125196</v>
      </c>
      <c r="I60" s="16">
        <f t="shared" si="9"/>
        <v>366.134946032196</v>
      </c>
      <c r="J60" s="16">
        <f t="shared" si="9"/>
        <v>502.17791881118393</v>
      </c>
      <c r="K60" s="16">
        <f t="shared" si="9"/>
        <v>532.3610864052359</v>
      </c>
      <c r="L60" s="16">
        <f t="shared" si="9"/>
        <v>629.0347101485039</v>
      </c>
      <c r="M60" s="16">
        <f t="shared" si="9"/>
        <v>333.8958235440563</v>
      </c>
      <c r="N60" s="16">
        <f t="shared" si="9"/>
        <v>504.80254208023194</v>
      </c>
      <c r="O60" s="16">
        <f t="shared" si="9"/>
        <v>191.160061428996</v>
      </c>
      <c r="P60" s="16">
        <f t="shared" si="9"/>
        <v>359.135950648068</v>
      </c>
      <c r="Q60" s="16">
        <f t="shared" si="9"/>
        <v>568.6683749604</v>
      </c>
      <c r="R60" s="16">
        <f t="shared" si="9"/>
        <v>266.83669901988</v>
      </c>
      <c r="S60" s="16">
        <f t="shared" si="9"/>
        <v>260.712578058768</v>
      </c>
      <c r="T60" s="16">
        <f t="shared" si="9"/>
        <v>307.7808220170288</v>
      </c>
      <c r="U60" s="16">
        <f t="shared" si="9"/>
        <v>890.18472541878</v>
      </c>
      <c r="V60" s="16">
        <f t="shared" si="9"/>
        <v>498.2409839076119</v>
      </c>
      <c r="W60" s="16">
        <f t="shared" si="9"/>
        <v>378.5581628390231</v>
      </c>
      <c r="X60" s="16">
        <f t="shared" si="9"/>
        <v>504.36510486872396</v>
      </c>
      <c r="Y60" s="16">
        <f t="shared" si="9"/>
        <v>612.4120961111998</v>
      </c>
      <c r="Z60" s="16">
        <f t="shared" si="9"/>
        <v>327.20303420798393</v>
      </c>
      <c r="AA60" s="16">
        <f t="shared" si="9"/>
        <v>496.49123506157997</v>
      </c>
      <c r="AB60" s="16">
        <f t="shared" si="9"/>
        <v>173.225135757168</v>
      </c>
      <c r="AC60" s="16">
        <f t="shared" si="9"/>
        <v>173.662572968676</v>
      </c>
      <c r="AD60" s="16">
        <f t="shared" si="9"/>
        <v>485.55530477388</v>
      </c>
      <c r="AE60" s="16">
        <f t="shared" si="9"/>
        <v>194.65955912105997</v>
      </c>
      <c r="AF60" s="16">
        <f t="shared" si="9"/>
        <v>194.65955912105997</v>
      </c>
      <c r="AG60" s="16">
        <f t="shared" si="9"/>
        <v>194.65955912105997</v>
      </c>
      <c r="AH60" s="16">
        <f t="shared" si="9"/>
        <v>547.4089264811112</v>
      </c>
      <c r="AI60" s="16">
        <f t="shared" si="9"/>
        <v>525.4933221845604</v>
      </c>
      <c r="AJ60" s="16">
        <f t="shared" si="9"/>
        <v>453.9723381030024</v>
      </c>
      <c r="AK60" s="16">
        <f t="shared" si="9"/>
        <v>392.07497267462037</v>
      </c>
      <c r="AL60" s="16">
        <f t="shared" si="9"/>
        <v>771.3767787732072</v>
      </c>
      <c r="AM60" s="16">
        <f t="shared" si="9"/>
        <v>407.254043913948</v>
      </c>
      <c r="AN60" s="16">
        <f t="shared" si="9"/>
        <v>150.56588820105358</v>
      </c>
      <c r="AO60" s="16" t="e">
        <f t="shared" si="9"/>
        <v>#REF!</v>
      </c>
      <c r="AP60" s="16">
        <f t="shared" si="9"/>
        <v>566.043751691352</v>
      </c>
      <c r="AQ60" s="16">
        <f t="shared" si="9"/>
        <v>567.356063325876</v>
      </c>
      <c r="AR60" s="16">
        <f t="shared" si="9"/>
        <v>173.662572968676</v>
      </c>
      <c r="AS60" s="16">
        <f t="shared" si="9"/>
        <v>173.662572968676</v>
      </c>
      <c r="AT60" s="16">
        <f t="shared" si="9"/>
        <v>503.0527932341999</v>
      </c>
      <c r="AU60" s="16">
        <f t="shared" si="9"/>
        <v>962.3618653176</v>
      </c>
      <c r="AV60" s="16">
        <f t="shared" si="9"/>
        <v>568.6683749604</v>
      </c>
      <c r="AW60" s="16">
        <f t="shared" si="9"/>
        <v>327.20303420798393</v>
      </c>
      <c r="AX60" s="16">
        <v>249.33921055955997</v>
      </c>
      <c r="AY60" s="16">
        <v>274.273131615516</v>
      </c>
      <c r="AZ60" s="16">
        <v>523.6123421750759</v>
      </c>
      <c r="BA60" s="17">
        <f t="shared" si="9"/>
        <v>498.67842111911995</v>
      </c>
    </row>
    <row r="61" spans="1:53" ht="12.75" hidden="1">
      <c r="A61" s="24" t="s">
        <v>55</v>
      </c>
      <c r="B61" s="84">
        <f>'[1]2'!E92</f>
        <v>6.744000000000001</v>
      </c>
      <c r="C61" s="84">
        <f>'[1]2'!F92</f>
        <v>6.744000000000001</v>
      </c>
      <c r="D61" s="84">
        <f>'[1]2'!G92</f>
        <v>6.8100000000000005</v>
      </c>
      <c r="E61" s="84">
        <f>'[1]2'!H92</f>
        <v>7.2540000000000004</v>
      </c>
      <c r="F61" s="84">
        <f>'[1]2'!I92</f>
        <v>13.686</v>
      </c>
      <c r="G61" s="84">
        <f>'[1]2'!J92</f>
        <v>13.572</v>
      </c>
      <c r="H61" s="84">
        <f>'[1]2'!K92</f>
        <v>5.814</v>
      </c>
      <c r="I61" s="84">
        <f>'[1]2'!L92</f>
        <v>5.022</v>
      </c>
      <c r="J61" s="84">
        <f>'[1]2'!M92</f>
        <v>6.888</v>
      </c>
      <c r="K61" s="84">
        <f>'[1]2'!N92</f>
        <v>7.3020000000000005</v>
      </c>
      <c r="L61" s="84">
        <f>'[1]2'!O92</f>
        <v>8.628</v>
      </c>
      <c r="M61" s="84">
        <f>'[1]2'!P92</f>
        <v>4.5798</v>
      </c>
      <c r="N61" s="84">
        <f>'[1]2'!Q92</f>
        <v>6.9239999999999995</v>
      </c>
      <c r="O61" s="84">
        <f>'[1]2'!R92</f>
        <v>2.622</v>
      </c>
      <c r="P61" s="84">
        <f>'[1]2'!S92</f>
        <v>4.926</v>
      </c>
      <c r="Q61" s="84">
        <f>'[1]2'!T92</f>
        <v>7.800000000000001</v>
      </c>
      <c r="R61" s="84">
        <f>'[1]2'!U92</f>
        <v>3.66</v>
      </c>
      <c r="S61" s="84">
        <f>'[1]2'!V92</f>
        <v>3.5759999999999996</v>
      </c>
      <c r="T61" s="84">
        <f>'[1]2'!W92</f>
        <v>4.2216000000000005</v>
      </c>
      <c r="U61" s="84">
        <f>'[1]2'!X92</f>
        <v>12.21</v>
      </c>
      <c r="V61" s="84">
        <f>'[1]2'!Y92</f>
        <v>6.834</v>
      </c>
      <c r="W61" s="84">
        <f>'[1]2'!Z92</f>
        <v>5.192399999999999</v>
      </c>
      <c r="X61" s="84">
        <f>'[1]2'!AA92</f>
        <v>6.918</v>
      </c>
      <c r="Y61" s="84">
        <f>'[1]2'!AB92</f>
        <v>8.399999999999999</v>
      </c>
      <c r="Z61" s="84">
        <f>'[1]2'!AC92</f>
        <v>4.4879999999999995</v>
      </c>
      <c r="AA61" s="84">
        <f>'[1]2'!AD92</f>
        <v>6.8100000000000005</v>
      </c>
      <c r="AB61" s="84">
        <f>'[1]2'!AE92</f>
        <v>2.3760000000000003</v>
      </c>
      <c r="AC61" s="84">
        <f>'[1]2'!AF92</f>
        <v>2.382</v>
      </c>
      <c r="AD61" s="84">
        <f>'[1]2'!AG92</f>
        <v>6.66</v>
      </c>
      <c r="AE61" s="84">
        <f>'[1]2'!AH92</f>
        <v>2.67</v>
      </c>
      <c r="AF61" s="84">
        <f>'[1]2'!AI92</f>
        <v>2.67</v>
      </c>
      <c r="AG61" s="84">
        <f>'[1]2'!AJ92</f>
        <v>2.67</v>
      </c>
      <c r="AH61" s="84">
        <f>'[1]2'!AK92</f>
        <v>7.5084</v>
      </c>
      <c r="AI61" s="84">
        <f>'[1]2'!AL92</f>
        <v>7.207800000000001</v>
      </c>
      <c r="AJ61" s="84">
        <f>'[1]2'!AM92</f>
        <v>6.226800000000001</v>
      </c>
      <c r="AK61" s="84">
        <f>'[1]2'!AN92</f>
        <v>5.3778</v>
      </c>
      <c r="AL61" s="84">
        <f>'[1]2'!AO92</f>
        <v>10.580400000000001</v>
      </c>
      <c r="AM61" s="84">
        <f>'[1]2'!AP92</f>
        <v>5.586</v>
      </c>
      <c r="AN61" s="84">
        <f>'[1]2'!AQ92</f>
        <v>2.0652</v>
      </c>
      <c r="AO61" s="84" t="e">
        <f>'[1]2'!AR92</f>
        <v>#REF!</v>
      </c>
      <c r="AP61" s="84">
        <f>'[1]2'!AS92</f>
        <v>7.764</v>
      </c>
      <c r="AQ61" s="84">
        <f>'[1]2'!AT92</f>
        <v>7.782</v>
      </c>
      <c r="AR61" s="84">
        <f>'[1]2'!AU92</f>
        <v>2.382</v>
      </c>
      <c r="AS61" s="84">
        <f>'[1]2'!AV92</f>
        <v>2.382</v>
      </c>
      <c r="AT61" s="84">
        <f>'[1]2'!AW92</f>
        <v>6.8999999999999995</v>
      </c>
      <c r="AU61" s="84">
        <f>'[1]2'!AX92</f>
        <v>13.200000000000001</v>
      </c>
      <c r="AV61" s="84">
        <f>'[1]2'!AY92</f>
        <v>7.800000000000001</v>
      </c>
      <c r="AW61" s="84">
        <f>'[1]2'!AZ92</f>
        <v>4.4879999999999995</v>
      </c>
      <c r="AX61" s="85">
        <v>3.42</v>
      </c>
      <c r="AY61" s="85">
        <v>3.42</v>
      </c>
      <c r="AZ61" s="20">
        <v>6.84</v>
      </c>
      <c r="BA61" s="39">
        <f>'[1]2'!BP92</f>
        <v>6.84</v>
      </c>
    </row>
    <row r="62" spans="1:53" ht="12.75" hidden="1">
      <c r="A62" s="24" t="s">
        <v>56</v>
      </c>
      <c r="B62" s="16">
        <f aca="true" t="shared" si="10" ref="B62:AW62">29.08*1.5*1.15*1.083*1.342*B61</f>
        <v>491.679425734992</v>
      </c>
      <c r="C62" s="16">
        <f t="shared" si="10"/>
        <v>491.679425734992</v>
      </c>
      <c r="D62" s="16">
        <f t="shared" si="10"/>
        <v>496.49123506157997</v>
      </c>
      <c r="E62" s="16">
        <f t="shared" si="10"/>
        <v>528.861588713172</v>
      </c>
      <c r="F62" s="16">
        <f t="shared" si="10"/>
        <v>997.7942794497479</v>
      </c>
      <c r="G62" s="16">
        <f t="shared" si="10"/>
        <v>989.4829724310958</v>
      </c>
      <c r="H62" s="16">
        <f t="shared" si="10"/>
        <v>423.87665795125196</v>
      </c>
      <c r="I62" s="16">
        <f t="shared" si="10"/>
        <v>366.134946032196</v>
      </c>
      <c r="J62" s="16">
        <f t="shared" si="10"/>
        <v>502.17791881118393</v>
      </c>
      <c r="K62" s="16">
        <f t="shared" si="10"/>
        <v>532.3610864052359</v>
      </c>
      <c r="L62" s="16">
        <f t="shared" si="10"/>
        <v>629.0347101485039</v>
      </c>
      <c r="M62" s="16">
        <f t="shared" si="10"/>
        <v>333.8958235440563</v>
      </c>
      <c r="N62" s="16">
        <f t="shared" si="10"/>
        <v>504.80254208023194</v>
      </c>
      <c r="O62" s="16">
        <f t="shared" si="10"/>
        <v>191.160061428996</v>
      </c>
      <c r="P62" s="16">
        <f t="shared" si="10"/>
        <v>359.135950648068</v>
      </c>
      <c r="Q62" s="16">
        <f t="shared" si="10"/>
        <v>568.6683749604</v>
      </c>
      <c r="R62" s="16">
        <f t="shared" si="10"/>
        <v>266.83669901988</v>
      </c>
      <c r="S62" s="16">
        <f t="shared" si="10"/>
        <v>260.712578058768</v>
      </c>
      <c r="T62" s="16">
        <f t="shared" si="10"/>
        <v>307.7808220170288</v>
      </c>
      <c r="U62" s="16">
        <f t="shared" si="10"/>
        <v>890.18472541878</v>
      </c>
      <c r="V62" s="16">
        <f t="shared" si="10"/>
        <v>498.2409839076119</v>
      </c>
      <c r="W62" s="16">
        <f t="shared" si="10"/>
        <v>378.5581628390231</v>
      </c>
      <c r="X62" s="16">
        <f t="shared" si="10"/>
        <v>504.36510486872396</v>
      </c>
      <c r="Y62" s="16">
        <f t="shared" si="10"/>
        <v>612.4120961111998</v>
      </c>
      <c r="Z62" s="16">
        <f t="shared" si="10"/>
        <v>327.20303420798393</v>
      </c>
      <c r="AA62" s="16">
        <f t="shared" si="10"/>
        <v>496.49123506157997</v>
      </c>
      <c r="AB62" s="16">
        <f t="shared" si="10"/>
        <v>173.225135757168</v>
      </c>
      <c r="AC62" s="16">
        <f t="shared" si="10"/>
        <v>173.662572968676</v>
      </c>
      <c r="AD62" s="16">
        <f t="shared" si="10"/>
        <v>485.55530477388</v>
      </c>
      <c r="AE62" s="16">
        <f t="shared" si="10"/>
        <v>194.65955912105997</v>
      </c>
      <c r="AF62" s="16">
        <f t="shared" si="10"/>
        <v>194.65955912105997</v>
      </c>
      <c r="AG62" s="16">
        <f t="shared" si="10"/>
        <v>194.65955912105997</v>
      </c>
      <c r="AH62" s="16">
        <f t="shared" si="10"/>
        <v>547.4089264811112</v>
      </c>
      <c r="AI62" s="16">
        <f t="shared" si="10"/>
        <v>525.4933221845604</v>
      </c>
      <c r="AJ62" s="16">
        <f t="shared" si="10"/>
        <v>453.9723381030024</v>
      </c>
      <c r="AK62" s="16">
        <f t="shared" si="10"/>
        <v>392.07497267462037</v>
      </c>
      <c r="AL62" s="16">
        <f t="shared" si="10"/>
        <v>771.3767787732072</v>
      </c>
      <c r="AM62" s="16">
        <f t="shared" si="10"/>
        <v>407.254043913948</v>
      </c>
      <c r="AN62" s="16">
        <f t="shared" si="10"/>
        <v>150.56588820105358</v>
      </c>
      <c r="AO62" s="16" t="e">
        <f t="shared" si="10"/>
        <v>#REF!</v>
      </c>
      <c r="AP62" s="16">
        <f t="shared" si="10"/>
        <v>566.043751691352</v>
      </c>
      <c r="AQ62" s="16">
        <f t="shared" si="10"/>
        <v>567.356063325876</v>
      </c>
      <c r="AR62" s="16">
        <f t="shared" si="10"/>
        <v>173.662572968676</v>
      </c>
      <c r="AS62" s="16">
        <f t="shared" si="10"/>
        <v>173.662572968676</v>
      </c>
      <c r="AT62" s="16">
        <f t="shared" si="10"/>
        <v>503.0527932341999</v>
      </c>
      <c r="AU62" s="16">
        <f t="shared" si="10"/>
        <v>962.3618653176</v>
      </c>
      <c r="AV62" s="16">
        <f t="shared" si="10"/>
        <v>568.6683749604</v>
      </c>
      <c r="AW62" s="16">
        <f t="shared" si="10"/>
        <v>327.20303420798393</v>
      </c>
      <c r="AX62" s="16">
        <v>249.33921055955997</v>
      </c>
      <c r="AY62" s="16">
        <v>274.273131615516</v>
      </c>
      <c r="AZ62" s="10">
        <v>523.6123421750759</v>
      </c>
      <c r="BA62" s="17">
        <f>29.08*1.5*1.15*1.083*1.342*BA61</f>
        <v>498.67842111911995</v>
      </c>
    </row>
    <row r="63" spans="1:53" ht="12.75" hidden="1">
      <c r="A63" s="24" t="s">
        <v>57</v>
      </c>
      <c r="B63" s="16">
        <f>'[1]2'!E94</f>
        <v>0</v>
      </c>
      <c r="C63" s="16">
        <f>'[1]2'!F94</f>
        <v>0</v>
      </c>
      <c r="D63" s="16">
        <f>'[1]2'!G94</f>
        <v>0</v>
      </c>
      <c r="E63" s="16">
        <f>'[1]2'!H94</f>
        <v>0</v>
      </c>
      <c r="F63" s="16">
        <f>'[1]2'!I94</f>
        <v>0</v>
      </c>
      <c r="G63" s="16">
        <f>'[1]2'!J94</f>
        <v>0</v>
      </c>
      <c r="H63" s="16">
        <f>'[1]2'!K94</f>
        <v>0</v>
      </c>
      <c r="I63" s="16">
        <f>'[1]2'!L94</f>
        <v>0</v>
      </c>
      <c r="J63" s="16">
        <f>'[1]2'!M94</f>
        <v>0</v>
      </c>
      <c r="K63" s="16">
        <f>'[1]2'!N94</f>
        <v>0</v>
      </c>
      <c r="L63" s="16">
        <f>'[1]2'!O94</f>
        <v>0</v>
      </c>
      <c r="M63" s="16">
        <f>'[1]2'!P94</f>
        <v>0</v>
      </c>
      <c r="N63" s="16">
        <f>'[1]2'!Q94</f>
        <v>0</v>
      </c>
      <c r="O63" s="16">
        <f>'[1]2'!R94</f>
        <v>0</v>
      </c>
      <c r="P63" s="16">
        <f>'[1]2'!S94</f>
        <v>0</v>
      </c>
      <c r="Q63" s="16">
        <f>'[1]2'!T94</f>
        <v>0</v>
      </c>
      <c r="R63" s="16">
        <f>'[1]2'!U94</f>
        <v>0</v>
      </c>
      <c r="S63" s="16">
        <f>'[1]2'!V94</f>
        <v>0</v>
      </c>
      <c r="T63" s="16">
        <f>'[1]2'!W94</f>
        <v>0</v>
      </c>
      <c r="U63" s="16">
        <f>'[1]2'!X94</f>
        <v>0</v>
      </c>
      <c r="V63" s="16">
        <f>'[1]2'!Y94</f>
        <v>0</v>
      </c>
      <c r="W63" s="16">
        <f>'[1]2'!Z94</f>
        <v>0</v>
      </c>
      <c r="X63" s="16">
        <f>'[1]2'!AA94</f>
        <v>0</v>
      </c>
      <c r="Y63" s="16">
        <f>'[1]2'!AB94</f>
        <v>0</v>
      </c>
      <c r="Z63" s="16">
        <f>'[1]2'!AC94</f>
        <v>0</v>
      </c>
      <c r="AA63" s="16">
        <f>'[1]2'!AD94</f>
        <v>0</v>
      </c>
      <c r="AB63" s="16">
        <f>'[1]2'!AE94</f>
        <v>0</v>
      </c>
      <c r="AC63" s="16">
        <f>'[1]2'!AF94</f>
        <v>0</v>
      </c>
      <c r="AD63" s="16">
        <f>'[1]2'!AG94</f>
        <v>0</v>
      </c>
      <c r="AE63" s="16">
        <f>'[1]2'!AH94</f>
        <v>0</v>
      </c>
      <c r="AF63" s="16">
        <f>'[1]2'!AI94</f>
        <v>0</v>
      </c>
      <c r="AG63" s="16">
        <f>'[1]2'!AJ94</f>
        <v>0</v>
      </c>
      <c r="AH63" s="16">
        <f>'[1]2'!AK94</f>
        <v>0</v>
      </c>
      <c r="AI63" s="16">
        <f>'[1]2'!AL94</f>
        <v>0</v>
      </c>
      <c r="AJ63" s="16">
        <f>'[1]2'!AM94</f>
        <v>0</v>
      </c>
      <c r="AK63" s="16">
        <f>'[1]2'!AN94</f>
        <v>0</v>
      </c>
      <c r="AL63" s="16">
        <f>'[1]2'!AO94</f>
        <v>0</v>
      </c>
      <c r="AM63" s="16">
        <f>'[1]2'!AP94</f>
        <v>0</v>
      </c>
      <c r="AN63" s="16">
        <f>'[1]2'!AQ94</f>
        <v>0</v>
      </c>
      <c r="AO63" s="16">
        <f>'[1]2'!AR94</f>
        <v>0</v>
      </c>
      <c r="AP63" s="16">
        <f>'[1]2'!AS94</f>
        <v>0</v>
      </c>
      <c r="AQ63" s="16">
        <f>'[1]2'!AT94</f>
        <v>0</v>
      </c>
      <c r="AR63" s="16">
        <f>'[1]2'!AU94</f>
        <v>0</v>
      </c>
      <c r="AS63" s="16">
        <f>'[1]2'!AV94</f>
        <v>0</v>
      </c>
      <c r="AT63" s="16">
        <f>'[1]2'!AW94</f>
        <v>0</v>
      </c>
      <c r="AU63" s="16">
        <f>'[1]2'!AX94</f>
        <v>0</v>
      </c>
      <c r="AV63" s="16">
        <f>'[1]2'!AY94</f>
        <v>0</v>
      </c>
      <c r="AW63" s="16">
        <f>'[1]2'!AZ94</f>
        <v>0</v>
      </c>
      <c r="AX63" s="14">
        <v>0</v>
      </c>
      <c r="AY63" s="14">
        <v>0</v>
      </c>
      <c r="AZ63" s="10">
        <v>0</v>
      </c>
      <c r="BA63" s="17">
        <f>'[1]2'!BP94</f>
        <v>0</v>
      </c>
    </row>
    <row r="64" spans="1:53" ht="12.75" hidden="1">
      <c r="A64" s="23" t="s">
        <v>58</v>
      </c>
      <c r="B64" s="22">
        <f aca="true" t="shared" si="11" ref="B64:BA64">B66+B67</f>
        <v>3343.888802415288</v>
      </c>
      <c r="C64" s="22">
        <f t="shared" si="11"/>
        <v>3358.54790045848</v>
      </c>
      <c r="D64" s="22">
        <f t="shared" si="11"/>
        <v>3364.1646510701376</v>
      </c>
      <c r="E64" s="22">
        <f t="shared" si="11"/>
        <v>3409.371667892421</v>
      </c>
      <c r="F64" s="22">
        <f t="shared" si="11"/>
        <v>4070.22948992844</v>
      </c>
      <c r="G64" s="22">
        <f t="shared" si="11"/>
        <v>6414.721548713416</v>
      </c>
      <c r="H64" s="22">
        <f t="shared" si="11"/>
        <v>3010.8704622562236</v>
      </c>
      <c r="I64" s="22">
        <f t="shared" si="11"/>
        <v>2377.4624767847563</v>
      </c>
      <c r="J64" s="22">
        <f t="shared" si="11"/>
        <v>2881.5205325385086</v>
      </c>
      <c r="K64" s="22">
        <f t="shared" si="11"/>
        <v>3109.4379305637585</v>
      </c>
      <c r="L64" s="22">
        <f t="shared" si="11"/>
        <v>4067.8407839571914</v>
      </c>
      <c r="M64" s="22">
        <f t="shared" si="11"/>
        <v>2410.09318290298</v>
      </c>
      <c r="N64" s="22">
        <f t="shared" si="11"/>
        <v>3222.944472119904</v>
      </c>
      <c r="O64" s="22">
        <f t="shared" si="11"/>
        <v>1771.0443611600115</v>
      </c>
      <c r="P64" s="22">
        <f t="shared" si="11"/>
        <v>2096.0167005480484</v>
      </c>
      <c r="Q64" s="22">
        <f t="shared" si="11"/>
        <v>4480.0092736138395</v>
      </c>
      <c r="R64" s="22">
        <f t="shared" si="11"/>
        <v>850.1415924882283</v>
      </c>
      <c r="S64" s="22">
        <f t="shared" si="11"/>
        <v>832.2612474990486</v>
      </c>
      <c r="T64" s="22">
        <f t="shared" si="11"/>
        <v>1194.1714903934153</v>
      </c>
      <c r="U64" s="22">
        <f t="shared" si="11"/>
        <v>5327.068673013714</v>
      </c>
      <c r="V64" s="22">
        <f t="shared" si="11"/>
        <v>3229.9376872481753</v>
      </c>
      <c r="W64" s="22">
        <f t="shared" si="11"/>
        <v>2735.3967235825385</v>
      </c>
      <c r="X64" s="22">
        <f t="shared" si="11"/>
        <v>2896.2934907577924</v>
      </c>
      <c r="Y64" s="22">
        <f t="shared" si="11"/>
        <v>4482.591430652633</v>
      </c>
      <c r="Z64" s="22">
        <f t="shared" si="11"/>
        <v>2390.03610138212</v>
      </c>
      <c r="AA64" s="22">
        <f t="shared" si="11"/>
        <v>3307.0812628418153</v>
      </c>
      <c r="AB64" s="22">
        <f t="shared" si="11"/>
        <v>1694.940733235075</v>
      </c>
      <c r="AC64" s="22">
        <f t="shared" si="11"/>
        <v>1799.311047487077</v>
      </c>
      <c r="AD64" s="22">
        <f t="shared" si="11"/>
        <v>3939.2760634923984</v>
      </c>
      <c r="AE64" s="22">
        <f t="shared" si="11"/>
        <v>573.7585615375127</v>
      </c>
      <c r="AF64" s="22">
        <f t="shared" si="11"/>
        <v>598.7325438874041</v>
      </c>
      <c r="AG64" s="22">
        <f t="shared" si="11"/>
        <v>600.9361305653357</v>
      </c>
      <c r="AH64" s="22">
        <f t="shared" si="11"/>
        <v>1931.8353398131555</v>
      </c>
      <c r="AI64" s="22">
        <f t="shared" si="11"/>
        <v>2555.6529732946815</v>
      </c>
      <c r="AJ64" s="22">
        <f t="shared" si="11"/>
        <v>3191.457911800445</v>
      </c>
      <c r="AK64" s="22">
        <f t="shared" si="11"/>
        <v>1744.954508412539</v>
      </c>
      <c r="AL64" s="22">
        <f t="shared" si="11"/>
        <v>3221.706824694431</v>
      </c>
      <c r="AM64" s="22">
        <f t="shared" si="11"/>
        <v>1809.5624570160894</v>
      </c>
      <c r="AN64" s="22">
        <f t="shared" si="11"/>
        <v>515.7866897867076</v>
      </c>
      <c r="AO64" s="22">
        <f t="shared" si="11"/>
        <v>182.23093046792485</v>
      </c>
      <c r="AP64" s="22">
        <f t="shared" si="11"/>
        <v>3099.856547135073</v>
      </c>
      <c r="AQ64" s="22">
        <f t="shared" si="11"/>
        <v>3088.405351550093</v>
      </c>
      <c r="AR64" s="22">
        <f t="shared" si="11"/>
        <v>1676.6447224155515</v>
      </c>
      <c r="AS64" s="22">
        <f t="shared" si="11"/>
        <v>1719.562196285743</v>
      </c>
      <c r="AT64" s="22">
        <f t="shared" si="11"/>
        <v>3229.468341320783</v>
      </c>
      <c r="AU64" s="22">
        <f t="shared" si="11"/>
        <v>4570.809013606108</v>
      </c>
      <c r="AV64" s="22">
        <f t="shared" si="11"/>
        <v>3430.997082219455</v>
      </c>
      <c r="AW64" s="22">
        <f t="shared" si="11"/>
        <v>2352.994858653079</v>
      </c>
      <c r="AX64" s="22">
        <v>1595.931796801462</v>
      </c>
      <c r="AY64" s="22">
        <v>1755.5249764816083</v>
      </c>
      <c r="AZ64" s="22">
        <v>3351.45677328307</v>
      </c>
      <c r="BA64" s="86">
        <f t="shared" si="11"/>
        <v>3191.863593602924</v>
      </c>
    </row>
    <row r="65" spans="1:53" ht="12.75" hidden="1">
      <c r="A65" s="24" t="s">
        <v>55</v>
      </c>
      <c r="B65" s="87">
        <f>'[1]2'!E111</f>
        <v>44.31461730443755</v>
      </c>
      <c r="C65" s="87">
        <f>'[1]2'!F111</f>
        <v>44.5088858217827</v>
      </c>
      <c r="D65" s="87">
        <f>'[1]2'!G111</f>
        <v>44.58332135733947</v>
      </c>
      <c r="E65" s="87">
        <f>'[1]2'!H111</f>
        <v>45.18242371041645</v>
      </c>
      <c r="F65" s="87">
        <f>'[1]2'!I111</f>
        <v>53.94038882427349</v>
      </c>
      <c r="G65" s="87">
        <f>'[1]2'!J111</f>
        <v>85.0105811952954</v>
      </c>
      <c r="H65" s="87">
        <f>'[1]2'!K111</f>
        <v>39.901318546162884</v>
      </c>
      <c r="I65" s="87">
        <f>'[1]2'!L111</f>
        <v>31.50713018276143</v>
      </c>
      <c r="J65" s="87">
        <f>'[1]2'!M111</f>
        <v>38.18711901008496</v>
      </c>
      <c r="K65" s="87">
        <f>'[1]2'!N111</f>
        <v>41.207575989161796</v>
      </c>
      <c r="L65" s="87">
        <f>'[1]2'!O111</f>
        <v>53.908732690585</v>
      </c>
      <c r="M65" s="87">
        <f>'[1]2'!P111</f>
        <v>31.939565990123867</v>
      </c>
      <c r="N65" s="87">
        <f>'[1]2'!Q111</f>
        <v>42.711812298388836</v>
      </c>
      <c r="O65" s="87">
        <f>'[1]2'!R111</f>
        <v>23.470622897896504</v>
      </c>
      <c r="P65" s="87">
        <f>'[1]2'!S111</f>
        <v>27.77729267833502</v>
      </c>
      <c r="Q65" s="87">
        <f>'[1]2'!T111</f>
        <v>59.37096243664878</v>
      </c>
      <c r="R65" s="87">
        <f>'[1]2'!U111</f>
        <v>11.266433051987033</v>
      </c>
      <c r="S65" s="87">
        <f>'[1]2'!V111</f>
        <v>11.029475218671973</v>
      </c>
      <c r="T65" s="87">
        <f>'[1]2'!W111</f>
        <v>15.825661593301334</v>
      </c>
      <c r="U65" s="87">
        <f>'[1]2'!X111</f>
        <v>70.59654897272591</v>
      </c>
      <c r="V65" s="87">
        <f>'[1]2'!Y111</f>
        <v>42.80448931920158</v>
      </c>
      <c r="W65" s="87">
        <f>'[1]2'!Z111</f>
        <v>36.25062498902979</v>
      </c>
      <c r="X65" s="87">
        <f>'[1]2'!AA111</f>
        <v>38.382896450252574</v>
      </c>
      <c r="Y65" s="87">
        <f>'[1]2'!AB111</f>
        <v>59.40518226504482</v>
      </c>
      <c r="Z65" s="87">
        <f>'[1]2'!AC111</f>
        <v>31.673761131063113</v>
      </c>
      <c r="AA65" s="87">
        <f>'[1]2'!AD111</f>
        <v>43.82682834777779</v>
      </c>
      <c r="AB65" s="87">
        <f>'[1]2'!AE111</f>
        <v>22.462065692125517</v>
      </c>
      <c r="AC65" s="87">
        <f>'[1]2'!AF111</f>
        <v>23.84522488410601</v>
      </c>
      <c r="AD65" s="87">
        <f>'[1]2'!AG111</f>
        <v>52.20493907695342</v>
      </c>
      <c r="AE65" s="87">
        <f>'[1]2'!AH111</f>
        <v>7.603689172114322</v>
      </c>
      <c r="AF65" s="87">
        <f>'[1]2'!AI111</f>
        <v>7.934654863797561</v>
      </c>
      <c r="AG65" s="87">
        <f>'[1]2'!AJ111</f>
        <v>7.963857718946082</v>
      </c>
      <c r="AH65" s="87">
        <f>'[1]2'!AK111</f>
        <v>25.60149240524179</v>
      </c>
      <c r="AI65" s="87">
        <f>'[1]2'!AL111</f>
        <v>33.86858540053705</v>
      </c>
      <c r="AJ65" s="87">
        <f>'[1]2'!AM111</f>
        <v>42.294539191166464</v>
      </c>
      <c r="AK65" s="87">
        <f>'[1]2'!AN111</f>
        <v>23.12486922355235</v>
      </c>
      <c r="AL65" s="87">
        <f>'[1]2'!AO111</f>
        <v>42.69541047546397</v>
      </c>
      <c r="AM65" s="87">
        <f>'[1]2'!AP111</f>
        <v>23.981080864059983</v>
      </c>
      <c r="AN65" s="87">
        <f>'[1]2'!AQ111</f>
        <v>6.835421606158399</v>
      </c>
      <c r="AO65" s="87">
        <f>'[1]2'!AR111</f>
        <v>2.4150007437103578</v>
      </c>
      <c r="AP65" s="87">
        <f>'[1]2'!AS111</f>
        <v>41.08059947619205</v>
      </c>
      <c r="AQ65" s="87">
        <f>'[1]2'!AT111</f>
        <v>40.92884342806625</v>
      </c>
      <c r="AR65" s="87">
        <f>'[1]2'!AU111</f>
        <v>22.21959928083833</v>
      </c>
      <c r="AS65" s="87">
        <f>'[1]2'!AV111</f>
        <v>22.78835965015953</v>
      </c>
      <c r="AT65" s="87">
        <f>'[1]2'!AW111</f>
        <v>42.798269350062434</v>
      </c>
      <c r="AU65" s="87">
        <f>'[1]2'!AX111</f>
        <v>60.574278685141685</v>
      </c>
      <c r="AV65" s="87">
        <f>'[1]2'!AY111</f>
        <v>45.46901277380283</v>
      </c>
      <c r="AW65" s="87">
        <f>'[1]2'!AZ111</f>
        <v>31.182875042137972</v>
      </c>
      <c r="AX65" s="88">
        <v>21.149957728306315</v>
      </c>
      <c r="AY65" s="88">
        <v>21.149957728306315</v>
      </c>
      <c r="AZ65" s="10">
        <v>42.29991545661263</v>
      </c>
      <c r="BA65" s="89">
        <f>'[1]2'!BP111</f>
        <v>42.29991545661263</v>
      </c>
    </row>
    <row r="66" spans="1:53" ht="12.75" hidden="1">
      <c r="A66" s="24" t="s">
        <v>56</v>
      </c>
      <c r="B66" s="16">
        <f aca="true" t="shared" si="12" ref="B66:AW66">29.08*1.5*1.15*1.083*1.342*B65</f>
        <v>3230.8104371162203</v>
      </c>
      <c r="C66" s="16">
        <f t="shared" si="12"/>
        <v>3244.9738168680965</v>
      </c>
      <c r="D66" s="16">
        <f t="shared" si="12"/>
        <v>3250.400629053273</v>
      </c>
      <c r="E66" s="16">
        <f t="shared" si="12"/>
        <v>3294.078906176252</v>
      </c>
      <c r="F66" s="16">
        <f t="shared" si="12"/>
        <v>3932.588879157913</v>
      </c>
      <c r="G66" s="16">
        <f t="shared" si="12"/>
        <v>6197.79859779074</v>
      </c>
      <c r="H66" s="16">
        <f t="shared" si="12"/>
        <v>2909.053586720989</v>
      </c>
      <c r="I66" s="16">
        <f t="shared" si="12"/>
        <v>2297.065194961117</v>
      </c>
      <c r="J66" s="16">
        <f t="shared" si="12"/>
        <v>2784.0778092159503</v>
      </c>
      <c r="K66" s="16">
        <f t="shared" si="12"/>
        <v>3004.287855617158</v>
      </c>
      <c r="L66" s="16">
        <f t="shared" si="12"/>
        <v>3930.280950683277</v>
      </c>
      <c r="M66" s="16">
        <f t="shared" si="12"/>
        <v>2328.592447249256</v>
      </c>
      <c r="N66" s="16">
        <f t="shared" si="12"/>
        <v>3113.956011710052</v>
      </c>
      <c r="O66" s="16">
        <f t="shared" si="12"/>
        <v>1711.1539721352767</v>
      </c>
      <c r="P66" s="16">
        <f t="shared" si="12"/>
        <v>2025.1369087420758</v>
      </c>
      <c r="Q66" s="16">
        <f t="shared" si="12"/>
        <v>4328.511375472309</v>
      </c>
      <c r="R66" s="16">
        <f t="shared" si="12"/>
        <v>821.3928429837955</v>
      </c>
      <c r="S66" s="16">
        <f t="shared" si="12"/>
        <v>804.117147342076</v>
      </c>
      <c r="T66" s="16">
        <f t="shared" si="12"/>
        <v>1153.7888796071645</v>
      </c>
      <c r="U66" s="16">
        <f t="shared" si="12"/>
        <v>5146.92625411953</v>
      </c>
      <c r="V66" s="16">
        <f t="shared" si="12"/>
        <v>3120.7127413025846</v>
      </c>
      <c r="W66" s="16">
        <f t="shared" si="12"/>
        <v>2642.895385103902</v>
      </c>
      <c r="X66" s="16">
        <f t="shared" si="12"/>
        <v>2798.3511987997995</v>
      </c>
      <c r="Y66" s="16">
        <f t="shared" si="12"/>
        <v>4331.00621319095</v>
      </c>
      <c r="Z66" s="16">
        <f t="shared" si="12"/>
        <v>2309.213624523787</v>
      </c>
      <c r="AA66" s="16">
        <f t="shared" si="12"/>
        <v>3195.2475969486136</v>
      </c>
      <c r="AB66" s="16">
        <f t="shared" si="12"/>
        <v>1637.6238968454832</v>
      </c>
      <c r="AC66" s="16">
        <f t="shared" si="12"/>
        <v>1738.4647801807507</v>
      </c>
      <c r="AD66" s="16">
        <f t="shared" si="12"/>
        <v>3806.0638294612545</v>
      </c>
      <c r="AE66" s="16">
        <f t="shared" si="12"/>
        <v>554.356098103877</v>
      </c>
      <c r="AF66" s="16">
        <f t="shared" si="12"/>
        <v>578.4855496496657</v>
      </c>
      <c r="AG66" s="16">
        <f t="shared" si="12"/>
        <v>580.614618903706</v>
      </c>
      <c r="AH66" s="16">
        <f t="shared" si="12"/>
        <v>1866.507574698701</v>
      </c>
      <c r="AI66" s="16">
        <f t="shared" si="12"/>
        <v>2469.229925888581</v>
      </c>
      <c r="AJ66" s="16">
        <f t="shared" si="12"/>
        <v>3083.5342142999466</v>
      </c>
      <c r="AK66" s="16">
        <f t="shared" si="12"/>
        <v>1685.9463849396514</v>
      </c>
      <c r="AL66" s="16">
        <f t="shared" si="12"/>
        <v>3112.7602170960686</v>
      </c>
      <c r="AM66" s="16">
        <f t="shared" si="12"/>
        <v>1748.3695236870428</v>
      </c>
      <c r="AN66" s="16">
        <f t="shared" si="12"/>
        <v>498.3446278132441</v>
      </c>
      <c r="AO66" s="16">
        <f t="shared" si="12"/>
        <v>176.0685318530675</v>
      </c>
      <c r="AP66" s="16">
        <f t="shared" si="12"/>
        <v>2995.0304803237423</v>
      </c>
      <c r="AQ66" s="16">
        <f t="shared" si="12"/>
        <v>2983.966523236805</v>
      </c>
      <c r="AR66" s="16">
        <f t="shared" si="12"/>
        <v>1619.946591705847</v>
      </c>
      <c r="AS66" s="16">
        <f t="shared" si="12"/>
        <v>1661.4127500345344</v>
      </c>
      <c r="AT66" s="16">
        <f t="shared" si="12"/>
        <v>3120.2592669766022</v>
      </c>
      <c r="AU66" s="16">
        <f t="shared" si="12"/>
        <v>4416.240592856143</v>
      </c>
      <c r="AV66" s="16">
        <f t="shared" si="12"/>
        <v>3314.97302629899</v>
      </c>
      <c r="AW66" s="16">
        <f t="shared" si="12"/>
        <v>2273.4249842058734</v>
      </c>
      <c r="AX66" s="16">
        <v>1541.9630886970647</v>
      </c>
      <c r="AY66" s="16">
        <v>1696.1593975667713</v>
      </c>
      <c r="AZ66" s="10">
        <v>3238.122486263836</v>
      </c>
      <c r="BA66" s="17">
        <f>29.08*1.5*1.15*1.083*1.342*BA65</f>
        <v>3083.9261773941294</v>
      </c>
    </row>
    <row r="67" spans="1:53" ht="12.75" hidden="1">
      <c r="A67" s="24" t="s">
        <v>57</v>
      </c>
      <c r="B67" s="16">
        <f>'[1]2'!E113</f>
        <v>113.07836529906768</v>
      </c>
      <c r="C67" s="16">
        <f>'[1]2'!F113</f>
        <v>113.57408359038337</v>
      </c>
      <c r="D67" s="16">
        <f>'[1]2'!G113</f>
        <v>113.76402201686456</v>
      </c>
      <c r="E67" s="16">
        <f>'[1]2'!H113</f>
        <v>115.29276171616885</v>
      </c>
      <c r="F67" s="16">
        <f>'[1]2'!I113</f>
        <v>137.64061077052693</v>
      </c>
      <c r="G67" s="16">
        <f>'[1]2'!J113</f>
        <v>216.92295092267588</v>
      </c>
      <c r="H67" s="16">
        <f>'[1]2'!K113</f>
        <v>101.81687553523463</v>
      </c>
      <c r="I67" s="16">
        <f>'[1]2'!L113</f>
        <v>80.3972818236391</v>
      </c>
      <c r="J67" s="16">
        <f>'[1]2'!M113</f>
        <v>97.44272332255827</v>
      </c>
      <c r="K67" s="16">
        <f>'[1]2'!N113</f>
        <v>105.15007494660055</v>
      </c>
      <c r="L67" s="16">
        <f>'[1]2'!O113</f>
        <v>137.55983327391468</v>
      </c>
      <c r="M67" s="16">
        <f>'[1]2'!P113</f>
        <v>81.50073565372398</v>
      </c>
      <c r="N67" s="16">
        <f>'[1]2'!Q113</f>
        <v>108.98846040985184</v>
      </c>
      <c r="O67" s="16">
        <f>'[1]2'!R113</f>
        <v>59.89038902473468</v>
      </c>
      <c r="P67" s="16">
        <f>'[1]2'!S113</f>
        <v>70.87979180597264</v>
      </c>
      <c r="Q67" s="16">
        <f>'[1]2'!T113</f>
        <v>151.4978981415308</v>
      </c>
      <c r="R67" s="16">
        <f>'[1]2'!U113</f>
        <v>28.74874950443284</v>
      </c>
      <c r="S67" s="16">
        <f>'[1]2'!V113</f>
        <v>28.14410015697266</v>
      </c>
      <c r="T67" s="16">
        <f>'[1]2'!W113</f>
        <v>40.382610786250765</v>
      </c>
      <c r="U67" s="16">
        <f>'[1]2'!X113</f>
        <v>180.14241889418358</v>
      </c>
      <c r="V67" s="16">
        <f>'[1]2'!Y113</f>
        <v>109.22494594559046</v>
      </c>
      <c r="W67" s="16">
        <f>'[1]2'!Z113</f>
        <v>92.50133847863655</v>
      </c>
      <c r="X67" s="16">
        <f>'[1]2'!AA113</f>
        <v>97.94229195799298</v>
      </c>
      <c r="Y67" s="16">
        <f>'[1]2'!AB113</f>
        <v>151.58521746168327</v>
      </c>
      <c r="Z67" s="16">
        <f>'[1]2'!AC113</f>
        <v>80.82247685833255</v>
      </c>
      <c r="AA67" s="16">
        <f>'[1]2'!AD113</f>
        <v>111.8336658932015</v>
      </c>
      <c r="AB67" s="16">
        <f>'[1]2'!AE113</f>
        <v>57.316836389591906</v>
      </c>
      <c r="AC67" s="16">
        <f>'[1]2'!AF113</f>
        <v>60.84626730632628</v>
      </c>
      <c r="AD67" s="16">
        <f>'[1]2'!AG113</f>
        <v>133.2122340311439</v>
      </c>
      <c r="AE67" s="16">
        <f>'[1]2'!AH113</f>
        <v>19.402463433635692</v>
      </c>
      <c r="AF67" s="16">
        <f>'[1]2'!AI113</f>
        <v>20.246994237738306</v>
      </c>
      <c r="AG67" s="16">
        <f>'[1]2'!AJ113</f>
        <v>20.321511661629707</v>
      </c>
      <c r="AH67" s="16">
        <f>'[1]2'!AK113</f>
        <v>65.32776511445455</v>
      </c>
      <c r="AI67" s="16">
        <f>'[1]2'!AL113</f>
        <v>86.42304740610032</v>
      </c>
      <c r="AJ67" s="16">
        <f>'[1]2'!AM113</f>
        <v>107.92369750049811</v>
      </c>
      <c r="AK67" s="16">
        <f>'[1]2'!AN113</f>
        <v>59.0081234728878</v>
      </c>
      <c r="AL67" s="16">
        <f>'[1]2'!AO113</f>
        <v>108.9466075983624</v>
      </c>
      <c r="AM67" s="16">
        <f>'[1]2'!AP113</f>
        <v>61.192933329046504</v>
      </c>
      <c r="AN67" s="16">
        <f>'[1]2'!AQ113</f>
        <v>17.442061973463545</v>
      </c>
      <c r="AO67" s="16">
        <f>'[1]2'!AR113</f>
        <v>6.162398614857362</v>
      </c>
      <c r="AP67" s="16">
        <f>'[1]2'!AS113</f>
        <v>104.82606681133097</v>
      </c>
      <c r="AQ67" s="16">
        <f>'[1]2'!AT113</f>
        <v>104.43882831328821</v>
      </c>
      <c r="AR67" s="16">
        <f>'[1]2'!AU113</f>
        <v>56.69813070970465</v>
      </c>
      <c r="AS67" s="16">
        <f>'[1]2'!AV113</f>
        <v>58.149446251208715</v>
      </c>
      <c r="AT67" s="16">
        <f>'[1]2'!AW113</f>
        <v>109.20907434418109</v>
      </c>
      <c r="AU67" s="16">
        <f>'[1]2'!AX113</f>
        <v>154.56842074996501</v>
      </c>
      <c r="AV67" s="16">
        <f>'[1]2'!AY113</f>
        <v>116.02405592046468</v>
      </c>
      <c r="AW67" s="16">
        <f>'[1]2'!AZ113</f>
        <v>79.56987444720558</v>
      </c>
      <c r="AX67" s="14">
        <v>53.968708104397265</v>
      </c>
      <c r="AY67" s="14">
        <v>59.365578914836995</v>
      </c>
      <c r="AZ67" s="10">
        <v>113.33428701923427</v>
      </c>
      <c r="BA67" s="17">
        <f>'[1]2'!BP113</f>
        <v>107.93741620879453</v>
      </c>
    </row>
    <row r="68" spans="1:53" ht="22.5" hidden="1">
      <c r="A68" s="82" t="s">
        <v>59</v>
      </c>
      <c r="B68" s="16">
        <f aca="true" t="shared" si="13" ref="B68:AW68">B69+B73+B77</f>
        <v>29430.84406985451</v>
      </c>
      <c r="C68" s="16">
        <f t="shared" si="13"/>
        <v>29570.058994436917</v>
      </c>
      <c r="D68" s="16">
        <f t="shared" si="13"/>
        <v>29444.470333444508</v>
      </c>
      <c r="E68" s="16">
        <f t="shared" si="13"/>
        <v>29523.96563747971</v>
      </c>
      <c r="F68" s="16">
        <f t="shared" si="13"/>
        <v>29652.1076855223</v>
      </c>
      <c r="G68" s="16">
        <f t="shared" si="13"/>
        <v>57842.05622750946</v>
      </c>
      <c r="H68" s="16">
        <f t="shared" si="13"/>
        <v>27783.102835046047</v>
      </c>
      <c r="I68" s="16">
        <f t="shared" si="13"/>
        <v>21711.595606727256</v>
      </c>
      <c r="J68" s="16">
        <f t="shared" si="13"/>
        <v>27861.395772282107</v>
      </c>
      <c r="K68" s="16">
        <f t="shared" si="13"/>
        <v>28368.999208026067</v>
      </c>
      <c r="L68" s="16">
        <f t="shared" si="13"/>
        <v>35148.4019358169</v>
      </c>
      <c r="M68" s="16">
        <f t="shared" si="13"/>
        <v>23167.705866015418</v>
      </c>
      <c r="N68" s="16">
        <f t="shared" si="13"/>
        <v>29321.940690708303</v>
      </c>
      <c r="O68" s="16">
        <f t="shared" si="13"/>
        <v>16712.184838377587</v>
      </c>
      <c r="P68" s="16">
        <f t="shared" si="13"/>
        <v>17689.049336744672</v>
      </c>
      <c r="Q68" s="16">
        <f t="shared" si="13"/>
        <v>42860.14280344085</v>
      </c>
      <c r="R68" s="16">
        <f t="shared" si="13"/>
        <v>7564.401283942969</v>
      </c>
      <c r="S68" s="16">
        <f t="shared" si="13"/>
        <v>7528.81400933084</v>
      </c>
      <c r="T68" s="16">
        <f t="shared" si="13"/>
        <v>10652.40405205921</v>
      </c>
      <c r="U68" s="16">
        <f t="shared" si="13"/>
        <v>45219.03255293837</v>
      </c>
      <c r="V68" s="16">
        <f t="shared" si="13"/>
        <v>29320.73569587288</v>
      </c>
      <c r="W68" s="16">
        <f t="shared" si="13"/>
        <v>26773.41693888115</v>
      </c>
      <c r="X68" s="16">
        <f t="shared" si="13"/>
        <v>26463.55859071231</v>
      </c>
      <c r="Y68" s="16">
        <f t="shared" si="13"/>
        <v>31760.017580346434</v>
      </c>
      <c r="Z68" s="16">
        <f t="shared" si="13"/>
        <v>22483.951471223183</v>
      </c>
      <c r="AA68" s="16">
        <f t="shared" si="13"/>
        <v>28883.529486129457</v>
      </c>
      <c r="AB68" s="16">
        <f t="shared" si="13"/>
        <v>17934.677871572403</v>
      </c>
      <c r="AC68" s="16">
        <f t="shared" si="13"/>
        <v>18655.715108706532</v>
      </c>
      <c r="AD68" s="16">
        <f t="shared" si="13"/>
        <v>37082.955686136556</v>
      </c>
      <c r="AE68" s="16">
        <f t="shared" si="13"/>
        <v>5249.277001417661</v>
      </c>
      <c r="AF68" s="16">
        <f t="shared" si="13"/>
        <v>5363.421598116461</v>
      </c>
      <c r="AG68" s="16">
        <f t="shared" si="13"/>
        <v>5375.891697862218</v>
      </c>
      <c r="AH68" s="16">
        <f t="shared" si="13"/>
        <v>10772.0413509421</v>
      </c>
      <c r="AI68" s="16">
        <f t="shared" si="13"/>
        <v>23504.033543407488</v>
      </c>
      <c r="AJ68" s="16">
        <f t="shared" si="13"/>
        <v>31780.31047194362</v>
      </c>
      <c r="AK68" s="16">
        <f t="shared" si="13"/>
        <v>16246.733228681125</v>
      </c>
      <c r="AL68" s="16">
        <f t="shared" si="13"/>
        <v>24673.91943390294</v>
      </c>
      <c r="AM68" s="16">
        <f t="shared" si="13"/>
        <v>16343.080766928388</v>
      </c>
      <c r="AN68" s="16">
        <f t="shared" si="13"/>
        <v>5458.310865787926</v>
      </c>
      <c r="AO68" s="16">
        <f t="shared" si="13"/>
        <v>2880.66525260812</v>
      </c>
      <c r="AP68" s="16">
        <f t="shared" si="13"/>
        <v>31662.737794936045</v>
      </c>
      <c r="AQ68" s="16">
        <f t="shared" si="13"/>
        <v>31596.616416913486</v>
      </c>
      <c r="AR68" s="16">
        <f t="shared" si="13"/>
        <v>17622.48202831302</v>
      </c>
      <c r="AS68" s="16">
        <f t="shared" si="13"/>
        <v>17917.913024603993</v>
      </c>
      <c r="AT68" s="16">
        <f t="shared" si="13"/>
        <v>29303.398902445057</v>
      </c>
      <c r="AU68" s="16">
        <f t="shared" si="13"/>
        <v>40207.292724487525</v>
      </c>
      <c r="AV68" s="16">
        <f t="shared" si="13"/>
        <v>32440.51517881311</v>
      </c>
      <c r="AW68" s="16">
        <f t="shared" si="13"/>
        <v>22796.204609745546</v>
      </c>
      <c r="AX68" s="16">
        <v>14529.955099033443</v>
      </c>
      <c r="AY68" s="16">
        <v>15565.680968936787</v>
      </c>
      <c r="AZ68" s="10">
        <v>30095.63606797023</v>
      </c>
      <c r="BA68" s="17">
        <f>BA69+BA73+BA77</f>
        <v>29059.910198066886</v>
      </c>
    </row>
    <row r="69" spans="1:53" ht="12.75" hidden="1">
      <c r="A69" s="23" t="s">
        <v>54</v>
      </c>
      <c r="B69" s="22">
        <f aca="true" t="shared" si="14" ref="B69:AW69">B71+B72</f>
        <v>6598.8855647524</v>
      </c>
      <c r="C69" s="22">
        <f t="shared" si="14"/>
        <v>6611.562495141902</v>
      </c>
      <c r="D69" s="22">
        <f t="shared" si="14"/>
        <v>6605.7673269638435</v>
      </c>
      <c r="E69" s="22">
        <f t="shared" si="14"/>
        <v>6610.8380991196445</v>
      </c>
      <c r="F69" s="22">
        <f t="shared" si="14"/>
        <v>6624.601623542532</v>
      </c>
      <c r="G69" s="22">
        <f t="shared" si="14"/>
        <v>13187.629585193201</v>
      </c>
      <c r="H69" s="22">
        <f t="shared" si="14"/>
        <v>6849.888786464537</v>
      </c>
      <c r="I69" s="22">
        <f t="shared" si="14"/>
        <v>5367.412326915078</v>
      </c>
      <c r="J69" s="22">
        <f t="shared" si="14"/>
        <v>6641.624930065577</v>
      </c>
      <c r="K69" s="22">
        <f t="shared" si="14"/>
        <v>6325.063868339161</v>
      </c>
      <c r="L69" s="22">
        <f t="shared" si="14"/>
        <v>8261.012237821655</v>
      </c>
      <c r="M69" s="22">
        <f t="shared" si="14"/>
        <v>5952.543213893371</v>
      </c>
      <c r="N69" s="22">
        <f t="shared" si="14"/>
        <v>6631.483385753976</v>
      </c>
      <c r="O69" s="22">
        <f t="shared" si="14"/>
        <v>3319.001474977146</v>
      </c>
      <c r="P69" s="22">
        <f t="shared" si="14"/>
        <v>4329.171728014878</v>
      </c>
      <c r="Q69" s="22">
        <f t="shared" si="14"/>
        <v>10716.53365426816</v>
      </c>
      <c r="R69" s="22">
        <f t="shared" si="14"/>
        <v>3049.7072537030135</v>
      </c>
      <c r="S69" s="22">
        <f t="shared" si="14"/>
        <v>3088.4624408937766</v>
      </c>
      <c r="T69" s="22">
        <f t="shared" si="14"/>
        <v>4492.885229045016</v>
      </c>
      <c r="U69" s="22">
        <f t="shared" si="14"/>
        <v>9130.830761547044</v>
      </c>
      <c r="V69" s="22">
        <f t="shared" si="14"/>
        <v>6613.735683208673</v>
      </c>
      <c r="W69" s="22">
        <f t="shared" si="14"/>
        <v>8425.087936862923</v>
      </c>
      <c r="X69" s="22">
        <f t="shared" si="14"/>
        <v>5093.2284324907105</v>
      </c>
      <c r="Y69" s="22">
        <f t="shared" si="14"/>
        <v>5859.639424038878</v>
      </c>
      <c r="Z69" s="22">
        <f t="shared" si="14"/>
        <v>5466.292383953192</v>
      </c>
      <c r="AA69" s="22">
        <f t="shared" si="14"/>
        <v>6619.530851386732</v>
      </c>
      <c r="AB69" s="22">
        <f t="shared" si="14"/>
        <v>3750.7415042424655</v>
      </c>
      <c r="AC69" s="22">
        <f t="shared" si="14"/>
        <v>3752.552494298109</v>
      </c>
      <c r="AD69" s="22">
        <f t="shared" si="14"/>
        <v>7998.961976770096</v>
      </c>
      <c r="AE69" s="22">
        <f t="shared" si="14"/>
        <v>2756.326864688828</v>
      </c>
      <c r="AF69" s="22">
        <f t="shared" si="14"/>
        <v>2756.326864688828</v>
      </c>
      <c r="AG69" s="22">
        <f t="shared" si="14"/>
        <v>2756.326864688828</v>
      </c>
      <c r="AH69" s="22">
        <f t="shared" si="14"/>
        <v>2725.5400337428955</v>
      </c>
      <c r="AI69" s="22">
        <f t="shared" si="14"/>
        <v>5903.103185374313</v>
      </c>
      <c r="AJ69" s="22">
        <f t="shared" si="14"/>
        <v>5709.689447431629</v>
      </c>
      <c r="AK69" s="22">
        <f t="shared" si="14"/>
        <v>6007.778410590486</v>
      </c>
      <c r="AL69" s="22">
        <f t="shared" si="14"/>
        <v>3757.4421674483456</v>
      </c>
      <c r="AM69" s="22">
        <f t="shared" si="14"/>
        <v>5524.606263744901</v>
      </c>
      <c r="AN69" s="22">
        <f t="shared" si="14"/>
        <v>2883.6394656005396</v>
      </c>
      <c r="AO69" s="22">
        <f t="shared" si="14"/>
        <v>2422.199199422673</v>
      </c>
      <c r="AP69" s="22">
        <f t="shared" si="14"/>
        <v>6946.233457424751</v>
      </c>
      <c r="AQ69" s="22">
        <f t="shared" si="14"/>
        <v>6967.240942070211</v>
      </c>
      <c r="AR69" s="22">
        <f t="shared" si="14"/>
        <v>3381.6617309023977</v>
      </c>
      <c r="AS69" s="22">
        <f t="shared" si="14"/>
        <v>3391.259978197306</v>
      </c>
      <c r="AT69" s="22">
        <f t="shared" si="14"/>
        <v>6385.369837192076</v>
      </c>
      <c r="AU69" s="22">
        <f t="shared" si="14"/>
        <v>9753.268043671584</v>
      </c>
      <c r="AV69" s="22">
        <f t="shared" si="14"/>
        <v>6779.984570316712</v>
      </c>
      <c r="AW69" s="22">
        <f t="shared" si="14"/>
        <v>5903.103185374313</v>
      </c>
      <c r="AX69" s="22">
        <v>3307.9544356377232</v>
      </c>
      <c r="AY69" s="22">
        <v>3638.7498792014962</v>
      </c>
      <c r="AZ69" s="10">
        <v>6946.7043148392195</v>
      </c>
      <c r="BA69" s="86">
        <f>BA71+BA72</f>
        <v>6615.9088712754465</v>
      </c>
    </row>
    <row r="70" spans="1:53" ht="12.75" hidden="1">
      <c r="A70" s="24" t="s">
        <v>55</v>
      </c>
      <c r="B70" s="90">
        <f>'[1]2'!E116</f>
        <v>87.4512</v>
      </c>
      <c r="C70" s="90">
        <f>'[1]2'!F116</f>
        <v>87.6192</v>
      </c>
      <c r="D70" s="90">
        <f>'[1]2'!G116</f>
        <v>87.54239999999999</v>
      </c>
      <c r="E70" s="90">
        <f>'[1]2'!H116</f>
        <v>87.6096</v>
      </c>
      <c r="F70" s="90">
        <f>'[1]2'!I116</f>
        <v>87.792</v>
      </c>
      <c r="G70" s="90">
        <f>'[1]2'!J116</f>
        <v>174.76800000000003</v>
      </c>
      <c r="H70" s="90">
        <f>'[1]2'!K116</f>
        <v>90.7776</v>
      </c>
      <c r="I70" s="90">
        <f>'[1]2'!L116</f>
        <v>71.13119999999999</v>
      </c>
      <c r="J70" s="90">
        <f>'[1]2'!M116</f>
        <v>88.0176</v>
      </c>
      <c r="K70" s="90">
        <f>'[1]2'!N116</f>
        <v>83.8224</v>
      </c>
      <c r="L70" s="90">
        <f>'[1]2'!O116</f>
        <v>109.4784</v>
      </c>
      <c r="M70" s="90">
        <f>'[1]2'!P116</f>
        <v>78.88560000000001</v>
      </c>
      <c r="N70" s="90">
        <f>'[1]2'!Q116</f>
        <v>87.8832</v>
      </c>
      <c r="O70" s="90">
        <f>'[1]2'!R116</f>
        <v>43.9848</v>
      </c>
      <c r="P70" s="90">
        <f>'[1]2'!S116</f>
        <v>57.372</v>
      </c>
      <c r="Q70" s="90">
        <f>'[1]2'!T116</f>
        <v>142.01999999999998</v>
      </c>
      <c r="R70" s="90">
        <f>'[1]2'!U116</f>
        <v>40.416</v>
      </c>
      <c r="S70" s="90">
        <f>'[1]2'!V116</f>
        <v>40.9296</v>
      </c>
      <c r="T70" s="90">
        <f>'[1]2'!W116</f>
        <v>59.5416</v>
      </c>
      <c r="U70" s="90">
        <f>'[1]2'!X116</f>
        <v>121.00559999999999</v>
      </c>
      <c r="V70" s="90">
        <f>'[1]2'!Y116</f>
        <v>87.648</v>
      </c>
      <c r="W70" s="90">
        <f>'[1]2'!Z116</f>
        <v>111.6528</v>
      </c>
      <c r="X70" s="90">
        <f>'[1]2'!AA116</f>
        <v>67.4976</v>
      </c>
      <c r="Y70" s="90">
        <f>'[1]2'!AB116</f>
        <v>77.6544</v>
      </c>
      <c r="Z70" s="90">
        <f>'[1]2'!AC116</f>
        <v>72.4416</v>
      </c>
      <c r="AA70" s="90">
        <f>'[1]2'!AD116</f>
        <v>87.7248</v>
      </c>
      <c r="AB70" s="90">
        <f>'[1]2'!AE116</f>
        <v>49.7064</v>
      </c>
      <c r="AC70" s="90">
        <f>'[1]2'!AF116</f>
        <v>49.7304</v>
      </c>
      <c r="AD70" s="90">
        <f>'[1]2'!AG116</f>
        <v>106.0056</v>
      </c>
      <c r="AE70" s="90">
        <f>'[1]2'!AH116</f>
        <v>36.528</v>
      </c>
      <c r="AF70" s="90">
        <f>'[1]2'!AI116</f>
        <v>36.528</v>
      </c>
      <c r="AG70" s="90">
        <f>'[1]2'!AJ116</f>
        <v>36.528</v>
      </c>
      <c r="AH70" s="90">
        <f>'[1]2'!AK116</f>
        <v>36.120000000000005</v>
      </c>
      <c r="AI70" s="90">
        <f>'[1]2'!AL116</f>
        <v>78.2304</v>
      </c>
      <c r="AJ70" s="90">
        <f>'[1]2'!AM116</f>
        <v>75.6672</v>
      </c>
      <c r="AK70" s="90">
        <f>'[1]2'!AN116</f>
        <v>79.61760000000001</v>
      </c>
      <c r="AL70" s="90">
        <f>'[1]2'!AO116</f>
        <v>49.7952</v>
      </c>
      <c r="AM70" s="90">
        <f>'[1]2'!AP116</f>
        <v>73.2144</v>
      </c>
      <c r="AN70" s="90">
        <f>'[1]2'!AQ116</f>
        <v>38.215199999999996</v>
      </c>
      <c r="AO70" s="90">
        <f>'[1]2'!AR116</f>
        <v>32.1</v>
      </c>
      <c r="AP70" s="90">
        <f>'[1]2'!AS116</f>
        <v>92.0544</v>
      </c>
      <c r="AQ70" s="90">
        <f>'[1]2'!AT116</f>
        <v>92.33279999999999</v>
      </c>
      <c r="AR70" s="90">
        <f>'[1]2'!AU116</f>
        <v>44.8152</v>
      </c>
      <c r="AS70" s="90">
        <f>'[1]2'!AV116</f>
        <v>44.9424</v>
      </c>
      <c r="AT70" s="90">
        <f>'[1]2'!AW116</f>
        <v>84.6216</v>
      </c>
      <c r="AU70" s="90">
        <f>'[1]2'!AX116</f>
        <v>129.25439999999998</v>
      </c>
      <c r="AV70" s="90">
        <f>'[1]2'!AY116</f>
        <v>89.8512</v>
      </c>
      <c r="AW70" s="90">
        <f>'[1]2'!AZ116</f>
        <v>78.2304</v>
      </c>
      <c r="AX70" s="88">
        <v>43.83840000000001</v>
      </c>
      <c r="AY70" s="88">
        <v>43.83840000000001</v>
      </c>
      <c r="AZ70" s="20">
        <v>87.67680000000001</v>
      </c>
      <c r="BA70" s="91">
        <f>'[1]2'!BP116</f>
        <v>87.67680000000001</v>
      </c>
    </row>
    <row r="71" spans="1:53" ht="12.75" hidden="1">
      <c r="A71" s="24" t="s">
        <v>56</v>
      </c>
      <c r="B71" s="16">
        <f aca="true" t="shared" si="15" ref="B71:AW71">29.08*1.5*1.15*1.083*1.342*B70</f>
        <v>6375.734845171401</v>
      </c>
      <c r="C71" s="16">
        <f t="shared" si="15"/>
        <v>6387.983087093626</v>
      </c>
      <c r="D71" s="16">
        <f t="shared" si="15"/>
        <v>6382.383890786322</v>
      </c>
      <c r="E71" s="16">
        <f t="shared" si="15"/>
        <v>6387.283187555212</v>
      </c>
      <c r="F71" s="16">
        <f t="shared" si="15"/>
        <v>6400.5812787850555</v>
      </c>
      <c r="G71" s="16">
        <f t="shared" si="15"/>
        <v>12741.671096805025</v>
      </c>
      <c r="H71" s="16">
        <f t="shared" si="15"/>
        <v>6618.250035231436</v>
      </c>
      <c r="I71" s="16">
        <f t="shared" si="15"/>
        <v>5185.9056298696405</v>
      </c>
      <c r="J71" s="16">
        <f t="shared" si="15"/>
        <v>6417.028917937756</v>
      </c>
      <c r="K71" s="16">
        <f t="shared" si="15"/>
        <v>6111.172819651363</v>
      </c>
      <c r="L71" s="16">
        <f t="shared" si="15"/>
        <v>7981.65433605957</v>
      </c>
      <c r="M71" s="16">
        <f t="shared" si="15"/>
        <v>5751.249482022581</v>
      </c>
      <c r="N71" s="16">
        <f t="shared" si="15"/>
        <v>6407.230324399977</v>
      </c>
      <c r="O71" s="16">
        <f t="shared" si="15"/>
        <v>3206.7647101228463</v>
      </c>
      <c r="P71" s="16">
        <f t="shared" si="15"/>
        <v>4182.774616439496</v>
      </c>
      <c r="Q71" s="16">
        <f t="shared" si="15"/>
        <v>10354.138796394358</v>
      </c>
      <c r="R71" s="16">
        <f t="shared" si="15"/>
        <v>2946.5770567178874</v>
      </c>
      <c r="S71" s="16">
        <f t="shared" si="15"/>
        <v>2984.0216820229725</v>
      </c>
      <c r="T71" s="16">
        <f t="shared" si="15"/>
        <v>4340.951912120789</v>
      </c>
      <c r="U71" s="16">
        <f t="shared" si="15"/>
        <v>8822.058706808739</v>
      </c>
      <c r="V71" s="16">
        <f t="shared" si="15"/>
        <v>6390.082785708863</v>
      </c>
      <c r="W71" s="16">
        <f t="shared" si="15"/>
        <v>8140.18158151007</v>
      </c>
      <c r="X71" s="16">
        <f t="shared" si="15"/>
        <v>4920.993654580397</v>
      </c>
      <c r="Y71" s="16">
        <f t="shared" si="15"/>
        <v>5661.4873662211385</v>
      </c>
      <c r="Z71" s="16">
        <f t="shared" si="15"/>
        <v>5281.4419168629875</v>
      </c>
      <c r="AA71" s="16">
        <f t="shared" si="15"/>
        <v>6395.681982016166</v>
      </c>
      <c r="AB71" s="16">
        <f t="shared" si="15"/>
        <v>3623.904835016875</v>
      </c>
      <c r="AC71" s="16">
        <f t="shared" si="15"/>
        <v>3625.654583862907</v>
      </c>
      <c r="AD71" s="16">
        <f t="shared" si="15"/>
        <v>7728.46567803874</v>
      </c>
      <c r="AE71" s="16">
        <f t="shared" si="15"/>
        <v>2663.1177436607036</v>
      </c>
      <c r="AF71" s="16">
        <f t="shared" si="15"/>
        <v>2663.1177436607036</v>
      </c>
      <c r="AG71" s="16">
        <f t="shared" si="15"/>
        <v>2663.1177436607036</v>
      </c>
      <c r="AH71" s="16">
        <f t="shared" si="15"/>
        <v>2633.37201327816</v>
      </c>
      <c r="AI71" s="16">
        <f t="shared" si="15"/>
        <v>5703.481338525907</v>
      </c>
      <c r="AJ71" s="16">
        <f t="shared" si="15"/>
        <v>5516.608161769689</v>
      </c>
      <c r="AK71" s="16">
        <f t="shared" si="15"/>
        <v>5804.616821826557</v>
      </c>
      <c r="AL71" s="16">
        <f t="shared" si="15"/>
        <v>3630.3789057471936</v>
      </c>
      <c r="AM71" s="16">
        <f t="shared" si="15"/>
        <v>5337.7838297052185</v>
      </c>
      <c r="AN71" s="16">
        <f t="shared" si="15"/>
        <v>2786.125087536753</v>
      </c>
      <c r="AO71" s="16">
        <f t="shared" si="15"/>
        <v>2340.2890815677997</v>
      </c>
      <c r="AP71" s="16">
        <f t="shared" si="15"/>
        <v>6711.336673840338</v>
      </c>
      <c r="AQ71" s="16">
        <f t="shared" si="15"/>
        <v>6731.63376045431</v>
      </c>
      <c r="AR71" s="16">
        <f t="shared" si="15"/>
        <v>3267.306020195553</v>
      </c>
      <c r="AS71" s="16">
        <f t="shared" si="15"/>
        <v>3276.5796890795227</v>
      </c>
      <c r="AT71" s="16">
        <f t="shared" si="15"/>
        <v>6169.439456224229</v>
      </c>
      <c r="AU71" s="16">
        <f t="shared" si="15"/>
        <v>9423.447385189937</v>
      </c>
      <c r="AV71" s="16">
        <f t="shared" si="15"/>
        <v>6550.709729774601</v>
      </c>
      <c r="AW71" s="16">
        <f t="shared" si="15"/>
        <v>5703.481338525907</v>
      </c>
      <c r="AX71" s="16">
        <v>3196.0912421620515</v>
      </c>
      <c r="AY71" s="16">
        <v>3515.700366378257</v>
      </c>
      <c r="AZ71" s="10">
        <v>6711.7916085403085</v>
      </c>
      <c r="BA71" s="17">
        <f>29.08*1.5*1.15*1.083*1.342*BA70</f>
        <v>6392.182484324103</v>
      </c>
    </row>
    <row r="72" spans="1:53" ht="12.75" hidden="1">
      <c r="A72" s="24" t="s">
        <v>57</v>
      </c>
      <c r="B72" s="16">
        <f>'[1]2'!E118</f>
        <v>223.15071958099907</v>
      </c>
      <c r="C72" s="16">
        <f>'[1]2'!F118</f>
        <v>223.57940804827692</v>
      </c>
      <c r="D72" s="16">
        <f>'[1]2'!G118</f>
        <v>223.38343617752122</v>
      </c>
      <c r="E72" s="16">
        <f>'[1]2'!H118</f>
        <v>223.55491156443247</v>
      </c>
      <c r="F72" s="16">
        <f>'[1]2'!I118</f>
        <v>224.02034475747698</v>
      </c>
      <c r="G72" s="16">
        <f>'[1]2'!J118</f>
        <v>445.95848838817585</v>
      </c>
      <c r="H72" s="16">
        <f>'[1]2'!K118</f>
        <v>231.6387512331003</v>
      </c>
      <c r="I72" s="16">
        <f>'[1]2'!L118</f>
        <v>181.50669704543745</v>
      </c>
      <c r="J72" s="16">
        <f>'[1]2'!M118</f>
        <v>224.59601212782144</v>
      </c>
      <c r="K72" s="16">
        <f>'[1]2'!N118</f>
        <v>213.8910486877977</v>
      </c>
      <c r="L72" s="16">
        <f>'[1]2'!O118</f>
        <v>279.35790176208496</v>
      </c>
      <c r="M72" s="16">
        <f>'[1]2'!P118</f>
        <v>201.29373187079034</v>
      </c>
      <c r="N72" s="16">
        <f>'[1]2'!Q118</f>
        <v>224.25306135399921</v>
      </c>
      <c r="O72" s="16">
        <f>'[1]2'!R118</f>
        <v>112.23676485429961</v>
      </c>
      <c r="P72" s="16">
        <f>'[1]2'!S118</f>
        <v>146.39711157538235</v>
      </c>
      <c r="Q72" s="16">
        <f>'[1]2'!T118</f>
        <v>362.39485787380255</v>
      </c>
      <c r="R72" s="16">
        <f>'[1]2'!U118</f>
        <v>103.13019698512608</v>
      </c>
      <c r="S72" s="16">
        <f>'[1]2'!V118</f>
        <v>104.44075887080403</v>
      </c>
      <c r="T72" s="16">
        <f>'[1]2'!W118</f>
        <v>151.93331692422763</v>
      </c>
      <c r="U72" s="16">
        <f>'[1]2'!X118</f>
        <v>308.7720547383058</v>
      </c>
      <c r="V72" s="16">
        <f>'[1]2'!Y118</f>
        <v>223.65289749981025</v>
      </c>
      <c r="W72" s="16">
        <f>'[1]2'!Z118</f>
        <v>284.9063553528525</v>
      </c>
      <c r="X72" s="16">
        <f>'[1]2'!AA118</f>
        <v>172.2347779103139</v>
      </c>
      <c r="Y72" s="16">
        <f>'[1]2'!AB118</f>
        <v>198.15205781773983</v>
      </c>
      <c r="Z72" s="16">
        <f>'[1]2'!AC118</f>
        <v>184.8504670902046</v>
      </c>
      <c r="AA72" s="16">
        <f>'[1]2'!AD118</f>
        <v>223.8488693705658</v>
      </c>
      <c r="AB72" s="16">
        <f>'[1]2'!AE118</f>
        <v>126.83666922559063</v>
      </c>
      <c r="AC72" s="16">
        <f>'[1]2'!AF118</f>
        <v>126.89791043520177</v>
      </c>
      <c r="AD72" s="16">
        <f>'[1]2'!AG118</f>
        <v>270.496298731356</v>
      </c>
      <c r="AE72" s="16">
        <f>'[1]2'!AH118</f>
        <v>93.20912102812466</v>
      </c>
      <c r="AF72" s="16">
        <f>'[1]2'!AI118</f>
        <v>93.20912102812466</v>
      </c>
      <c r="AG72" s="16">
        <f>'[1]2'!AJ118</f>
        <v>93.20912102812466</v>
      </c>
      <c r="AH72" s="16">
        <f>'[1]2'!AK118</f>
        <v>92.1680204647356</v>
      </c>
      <c r="AI72" s="16">
        <f>'[1]2'!AL118</f>
        <v>199.62184684840676</v>
      </c>
      <c r="AJ72" s="16">
        <f>'[1]2'!AM118</f>
        <v>193.08128566193915</v>
      </c>
      <c r="AK72" s="16">
        <f>'[1]2'!AN118</f>
        <v>203.16158876392953</v>
      </c>
      <c r="AL72" s="16">
        <f>'[1]2'!AO118</f>
        <v>127.06326170115179</v>
      </c>
      <c r="AM72" s="16">
        <f>'[1]2'!AP118</f>
        <v>186.82243403968266</v>
      </c>
      <c r="AN72" s="16">
        <f>'[1]2'!AQ118</f>
        <v>97.51437806378635</v>
      </c>
      <c r="AO72" s="16">
        <f>'[1]2'!AR118</f>
        <v>81.910117854873</v>
      </c>
      <c r="AP72" s="16">
        <f>'[1]2'!AS118</f>
        <v>234.8967835844119</v>
      </c>
      <c r="AQ72" s="16">
        <f>'[1]2'!AT118</f>
        <v>235.60718161590086</v>
      </c>
      <c r="AR72" s="16">
        <f>'[1]2'!AU118</f>
        <v>114.35571070684439</v>
      </c>
      <c r="AS72" s="16">
        <f>'[1]2'!AV118</f>
        <v>114.68028911778332</v>
      </c>
      <c r="AT72" s="16">
        <f>'[1]2'!AW118</f>
        <v>215.93038096784804</v>
      </c>
      <c r="AU72" s="16">
        <f>'[1]2'!AX118</f>
        <v>329.8206584816478</v>
      </c>
      <c r="AV72" s="16">
        <f>'[1]2'!AY118</f>
        <v>229.27484054211104</v>
      </c>
      <c r="AW72" s="16">
        <f>'[1]2'!AZ118</f>
        <v>199.62184684840676</v>
      </c>
      <c r="AX72" s="14">
        <v>111.8631934756718</v>
      </c>
      <c r="AY72" s="14">
        <v>123.049512823239</v>
      </c>
      <c r="AZ72" s="10">
        <v>234.9127062989108</v>
      </c>
      <c r="BA72" s="17">
        <f>'[1]2'!BP118</f>
        <v>223.7263869513436</v>
      </c>
    </row>
    <row r="73" spans="1:53" ht="12.75" hidden="1">
      <c r="A73" s="23" t="s">
        <v>58</v>
      </c>
      <c r="B73" s="22">
        <f aca="true" t="shared" si="16" ref="B73:AW73">B75+B76</f>
        <v>14416.827705102109</v>
      </c>
      <c r="C73" s="22">
        <f t="shared" si="16"/>
        <v>14447.150899295013</v>
      </c>
      <c r="D73" s="22">
        <f t="shared" si="16"/>
        <v>14430.66420648066</v>
      </c>
      <c r="E73" s="22">
        <f t="shared" si="16"/>
        <v>14439.133138360065</v>
      </c>
      <c r="F73" s="22">
        <f t="shared" si="16"/>
        <v>14444.767661979766</v>
      </c>
      <c r="G73" s="22">
        <f t="shared" si="16"/>
        <v>28096.497842316257</v>
      </c>
      <c r="H73" s="22">
        <f t="shared" si="16"/>
        <v>12827.530848581511</v>
      </c>
      <c r="I73" s="22">
        <f t="shared" si="16"/>
        <v>10366.809279812178</v>
      </c>
      <c r="J73" s="22">
        <f t="shared" si="16"/>
        <v>13749.058042216528</v>
      </c>
      <c r="K73" s="22">
        <f t="shared" si="16"/>
        <v>14033.048539686906</v>
      </c>
      <c r="L73" s="22">
        <f t="shared" si="16"/>
        <v>16563.328897995245</v>
      </c>
      <c r="M73" s="22">
        <f t="shared" si="16"/>
        <v>10777.754252122048</v>
      </c>
      <c r="N73" s="22">
        <f t="shared" si="16"/>
        <v>14263.506504954325</v>
      </c>
      <c r="O73" s="22">
        <f t="shared" si="16"/>
        <v>8452.18696340044</v>
      </c>
      <c r="P73" s="22">
        <f t="shared" si="16"/>
        <v>8464.506408729794</v>
      </c>
      <c r="Q73" s="22">
        <f t="shared" si="16"/>
        <v>20512.492749172692</v>
      </c>
      <c r="R73" s="22">
        <f t="shared" si="16"/>
        <v>2819.2332302399545</v>
      </c>
      <c r="S73" s="22">
        <f t="shared" si="16"/>
        <v>2800.917568437063</v>
      </c>
      <c r="T73" s="22">
        <f t="shared" si="16"/>
        <v>3529.0960230141936</v>
      </c>
      <c r="U73" s="22">
        <f t="shared" si="16"/>
        <v>21726.192591391326</v>
      </c>
      <c r="V73" s="22">
        <f t="shared" si="16"/>
        <v>14281.467612664206</v>
      </c>
      <c r="W73" s="22">
        <f t="shared" si="16"/>
        <v>10803.623002018228</v>
      </c>
      <c r="X73" s="22">
        <f t="shared" si="16"/>
        <v>13779.526158221599</v>
      </c>
      <c r="Y73" s="22">
        <f t="shared" si="16"/>
        <v>14161.699756307557</v>
      </c>
      <c r="Z73" s="22">
        <f t="shared" si="16"/>
        <v>10742.42108726999</v>
      </c>
      <c r="AA73" s="22">
        <f t="shared" si="16"/>
        <v>14078.412234742726</v>
      </c>
      <c r="AB73" s="22">
        <f t="shared" si="16"/>
        <v>8958.550767329936</v>
      </c>
      <c r="AC73" s="22">
        <f t="shared" si="16"/>
        <v>9374.239414408423</v>
      </c>
      <c r="AD73" s="22">
        <f t="shared" si="16"/>
        <v>18293.515709366464</v>
      </c>
      <c r="AE73" s="22">
        <f t="shared" si="16"/>
        <v>1498.8881367288332</v>
      </c>
      <c r="AF73" s="22">
        <f t="shared" si="16"/>
        <v>1537.6211334276325</v>
      </c>
      <c r="AG73" s="22">
        <f t="shared" si="16"/>
        <v>1541.3444331733895</v>
      </c>
      <c r="AH73" s="22">
        <f t="shared" si="16"/>
        <v>4265.756117199205</v>
      </c>
      <c r="AI73" s="22">
        <f t="shared" si="16"/>
        <v>11373.917958033177</v>
      </c>
      <c r="AJ73" s="22">
        <f t="shared" si="16"/>
        <v>17241.31742451199</v>
      </c>
      <c r="AK73" s="22">
        <f t="shared" si="16"/>
        <v>5808.10961809064</v>
      </c>
      <c r="AL73" s="22">
        <f t="shared" si="16"/>
        <v>13555.454066454597</v>
      </c>
      <c r="AM73" s="22">
        <f t="shared" si="16"/>
        <v>6035.393303183486</v>
      </c>
      <c r="AN73" s="22">
        <f t="shared" si="16"/>
        <v>1514.1810001873853</v>
      </c>
      <c r="AO73" s="22">
        <f t="shared" si="16"/>
        <v>226.7940531854474</v>
      </c>
      <c r="AP73" s="22">
        <f t="shared" si="16"/>
        <v>16555.030737511293</v>
      </c>
      <c r="AQ73" s="22">
        <f t="shared" si="16"/>
        <v>16531.020674843276</v>
      </c>
      <c r="AR73" s="22">
        <f t="shared" si="16"/>
        <v>9059.168697410621</v>
      </c>
      <c r="AS73" s="22">
        <f t="shared" si="16"/>
        <v>9249.023046406686</v>
      </c>
      <c r="AT73" s="22">
        <f t="shared" si="16"/>
        <v>14301.24906525298</v>
      </c>
      <c r="AU73" s="22">
        <f t="shared" si="16"/>
        <v>19504.68588081594</v>
      </c>
      <c r="AV73" s="22">
        <f t="shared" si="16"/>
        <v>16544.9466084964</v>
      </c>
      <c r="AW73" s="22">
        <f t="shared" si="16"/>
        <v>10690.67462437123</v>
      </c>
      <c r="AX73" s="22">
        <v>7049.30426339572</v>
      </c>
      <c r="AY73" s="22">
        <v>7754.234689735293</v>
      </c>
      <c r="AZ73" s="10">
        <v>14803.538953131014</v>
      </c>
      <c r="BA73" s="86">
        <f>BA75+BA76</f>
        <v>14098.60852679144</v>
      </c>
    </row>
    <row r="74" spans="1:53" ht="12.75" hidden="1">
      <c r="A74" s="24" t="s">
        <v>60</v>
      </c>
      <c r="B74" s="87">
        <f>'[1]2'!E137</f>
        <v>191.0578491827099</v>
      </c>
      <c r="C74" s="87">
        <f>'[1]2'!F137</f>
        <v>191.45970487394464</v>
      </c>
      <c r="D74" s="87">
        <f>'[1]2'!G137</f>
        <v>191.2412163039431</v>
      </c>
      <c r="E74" s="87">
        <f>'[1]2'!H137</f>
        <v>191.35345014226397</v>
      </c>
      <c r="F74" s="87">
        <f>'[1]2'!I137</f>
        <v>191.4281212131798</v>
      </c>
      <c r="G74" s="87">
        <f>'[1]2'!J137</f>
        <v>372.34657700874385</v>
      </c>
      <c r="H74" s="87">
        <f>'[1]2'!K137</f>
        <v>169.9958204666279</v>
      </c>
      <c r="I74" s="87">
        <f>'[1]2'!L137</f>
        <v>137.38530586637432</v>
      </c>
      <c r="J74" s="87">
        <f>'[1]2'!M137</f>
        <v>182.20828545412132</v>
      </c>
      <c r="K74" s="87">
        <f>'[1]2'!N137</f>
        <v>185.9718466719485</v>
      </c>
      <c r="L74" s="87">
        <f>'[1]2'!O137</f>
        <v>219.50418353386172</v>
      </c>
      <c r="M74" s="87">
        <f>'[1]2'!P137</f>
        <v>142.83132104724422</v>
      </c>
      <c r="N74" s="87">
        <f>'[1]2'!Q137</f>
        <v>189.02597231398792</v>
      </c>
      <c r="O74" s="87">
        <f>'[1]2'!R137</f>
        <v>112.01192766879853</v>
      </c>
      <c r="P74" s="87">
        <f>'[1]2'!S137</f>
        <v>112.17519012680219</v>
      </c>
      <c r="Q74" s="87">
        <f>'[1]2'!T137</f>
        <v>271.84015972153907</v>
      </c>
      <c r="R74" s="87">
        <f>'[1]2'!U137</f>
        <v>37.361661548014894</v>
      </c>
      <c r="S74" s="87">
        <f>'[1]2'!V137</f>
        <v>37.11893471365175</v>
      </c>
      <c r="T74" s="87">
        <f>'[1]2'!W137</f>
        <v>46.769061093636175</v>
      </c>
      <c r="U74" s="87">
        <f>'[1]2'!X137</f>
        <v>287.9246192261513</v>
      </c>
      <c r="V74" s="87">
        <f>'[1]2'!Y137</f>
        <v>189.2640004487609</v>
      </c>
      <c r="W74" s="87">
        <f>'[1]2'!Z137</f>
        <v>143.1741445738416</v>
      </c>
      <c r="X74" s="87">
        <f>'[1]2'!AA137</f>
        <v>182.6120617100114</v>
      </c>
      <c r="Y74" s="87">
        <f>'[1]2'!AB137</f>
        <v>187.67678656892608</v>
      </c>
      <c r="Z74" s="87">
        <f>'[1]2'!AC137</f>
        <v>142.3630711229517</v>
      </c>
      <c r="AA74" s="87">
        <f>'[1]2'!AD137</f>
        <v>186.57302539070906</v>
      </c>
      <c r="AB74" s="87">
        <f>'[1]2'!AE137</f>
        <v>118.72247323830041</v>
      </c>
      <c r="AC74" s="87">
        <f>'[1]2'!AF137</f>
        <v>124.23135358736495</v>
      </c>
      <c r="AD74" s="87">
        <f>'[1]2'!AG137</f>
        <v>242.43334504058416</v>
      </c>
      <c r="AE74" s="87">
        <f>'[1]2'!AH137</f>
        <v>19.86389443133476</v>
      </c>
      <c r="AF74" s="87">
        <f>'[1]2'!AI137</f>
        <v>20.37720035362546</v>
      </c>
      <c r="AG74" s="87">
        <f>'[1]2'!AJ137</f>
        <v>20.4265430839291</v>
      </c>
      <c r="AH74" s="87">
        <f>'[1]2'!AK137</f>
        <v>56.531589720090615</v>
      </c>
      <c r="AI74" s="87">
        <f>'[1]2'!AL137</f>
        <v>150.7319325924501</v>
      </c>
      <c r="AJ74" s="87">
        <f>'[1]2'!AM137</f>
        <v>228.48917193051176</v>
      </c>
      <c r="AK74" s="87">
        <f>'[1]2'!AN137</f>
        <v>76.97150539276343</v>
      </c>
      <c r="AL74" s="87">
        <f>'[1]2'!AO137</f>
        <v>179.64256434272832</v>
      </c>
      <c r="AM74" s="87">
        <f>'[1]2'!AP137</f>
        <v>79.98356414219218</v>
      </c>
      <c r="AN74" s="87">
        <f>'[1]2'!AQ137</f>
        <v>20.066561873854155</v>
      </c>
      <c r="AO74" s="87">
        <f>'[1]2'!AR137</f>
        <v>3.0055699419717663</v>
      </c>
      <c r="AP74" s="87">
        <f>'[1]2'!AS137</f>
        <v>219.39421282971887</v>
      </c>
      <c r="AQ74" s="87">
        <f>'[1]2'!AT137</f>
        <v>219.0760214060626</v>
      </c>
      <c r="AR74" s="87">
        <f>'[1]2'!AU137</f>
        <v>120.05590426096768</v>
      </c>
      <c r="AS74" s="87">
        <f>'[1]2'!AV137</f>
        <v>122.57193374534131</v>
      </c>
      <c r="AT74" s="87">
        <f>'[1]2'!AW137</f>
        <v>189.5261525575763</v>
      </c>
      <c r="AU74" s="87">
        <f>'[1]2'!AX137</f>
        <v>258.48428028686567</v>
      </c>
      <c r="AV74" s="87">
        <f>'[1]2'!AY137</f>
        <v>219.26057372131885</v>
      </c>
      <c r="AW74" s="87">
        <f>'[1]2'!AZ137</f>
        <v>141.6773052869106</v>
      </c>
      <c r="AX74" s="88">
        <v>93.42033756304465</v>
      </c>
      <c r="AY74" s="88">
        <v>93.42033756304465</v>
      </c>
      <c r="AZ74" s="21">
        <v>186.8406751260893</v>
      </c>
      <c r="BA74" s="89">
        <f>'[1]2'!BP137</f>
        <v>186.8406751260893</v>
      </c>
    </row>
    <row r="75" spans="1:53" ht="12.75" hidden="1">
      <c r="A75" s="24" t="s">
        <v>56</v>
      </c>
      <c r="B75" s="16">
        <f aca="true" t="shared" si="17" ref="B75:AW75">29.08*1.5*1.15*1.083*1.342*B74</f>
        <v>13929.302130533439</v>
      </c>
      <c r="C75" s="16">
        <f t="shared" si="17"/>
        <v>13958.599902700496</v>
      </c>
      <c r="D75" s="16">
        <f t="shared" si="17"/>
        <v>13942.670730899188</v>
      </c>
      <c r="E75" s="16">
        <f t="shared" si="17"/>
        <v>13950.85327377784</v>
      </c>
      <c r="F75" s="16">
        <f t="shared" si="17"/>
        <v>13956.297257951464</v>
      </c>
      <c r="G75" s="16">
        <f t="shared" si="17"/>
        <v>27146.374726875612</v>
      </c>
      <c r="H75" s="16">
        <f t="shared" si="17"/>
        <v>12393.749612156049</v>
      </c>
      <c r="I75" s="16">
        <f t="shared" si="17"/>
        <v>10016.240850060076</v>
      </c>
      <c r="J75" s="16">
        <f t="shared" si="17"/>
        <v>13284.114050450751</v>
      </c>
      <c r="K75" s="16">
        <f t="shared" si="17"/>
        <v>13558.501004528413</v>
      </c>
      <c r="L75" s="16">
        <f t="shared" si="17"/>
        <v>16003.216326565453</v>
      </c>
      <c r="M75" s="16">
        <f t="shared" si="17"/>
        <v>10413.28913248507</v>
      </c>
      <c r="N75" s="16">
        <f t="shared" si="17"/>
        <v>13781.16570526988</v>
      </c>
      <c r="O75" s="16">
        <f t="shared" si="17"/>
        <v>8166.364215845836</v>
      </c>
      <c r="P75" s="16">
        <f t="shared" si="17"/>
        <v>8178.26706157468</v>
      </c>
      <c r="Q75" s="16">
        <f t="shared" si="17"/>
        <v>19818.833574079898</v>
      </c>
      <c r="R75" s="16">
        <f t="shared" si="17"/>
        <v>2723.89684081155</v>
      </c>
      <c r="S75" s="16">
        <f t="shared" si="17"/>
        <v>2706.2005492145536</v>
      </c>
      <c r="T75" s="16">
        <f t="shared" si="17"/>
        <v>3409.7546116079166</v>
      </c>
      <c r="U75" s="16">
        <f t="shared" si="17"/>
        <v>20991.49042646505</v>
      </c>
      <c r="V75" s="16">
        <f t="shared" si="17"/>
        <v>13798.519432525803</v>
      </c>
      <c r="W75" s="16">
        <f t="shared" si="17"/>
        <v>10438.283093737418</v>
      </c>
      <c r="X75" s="16">
        <f t="shared" si="17"/>
        <v>13313.551843692367</v>
      </c>
      <c r="Y75" s="16">
        <f t="shared" si="17"/>
        <v>13682.801696915514</v>
      </c>
      <c r="Z75" s="16">
        <f t="shared" si="17"/>
        <v>10379.150808956512</v>
      </c>
      <c r="AA75" s="16">
        <f t="shared" si="17"/>
        <v>13602.330661587175</v>
      </c>
      <c r="AB75" s="16">
        <f t="shared" si="17"/>
        <v>8655.60460611588</v>
      </c>
      <c r="AC75" s="16">
        <f t="shared" si="17"/>
        <v>9057.236149186881</v>
      </c>
      <c r="AD75" s="16">
        <f t="shared" si="17"/>
        <v>17674.89440518499</v>
      </c>
      <c r="AE75" s="16">
        <f t="shared" si="17"/>
        <v>1448.2010982887277</v>
      </c>
      <c r="AF75" s="16">
        <f t="shared" si="17"/>
        <v>1485.6242835049588</v>
      </c>
      <c r="AG75" s="16">
        <f t="shared" si="17"/>
        <v>1489.2216745636613</v>
      </c>
      <c r="AH75" s="16">
        <f t="shared" si="17"/>
        <v>4121.503494878459</v>
      </c>
      <c r="AI75" s="16">
        <f t="shared" si="17"/>
        <v>10989.292713075532</v>
      </c>
      <c r="AJ75" s="16">
        <f t="shared" si="17"/>
        <v>16658.277704842505</v>
      </c>
      <c r="AK75" s="16">
        <f t="shared" si="17"/>
        <v>5611.700114097236</v>
      </c>
      <c r="AL75" s="16">
        <f t="shared" si="17"/>
        <v>13097.057069038257</v>
      </c>
      <c r="AM75" s="16">
        <f t="shared" si="17"/>
        <v>5831.297877471967</v>
      </c>
      <c r="AN75" s="16">
        <f t="shared" si="17"/>
        <v>1462.9768117752515</v>
      </c>
      <c r="AO75" s="16">
        <f t="shared" si="17"/>
        <v>219.12468906806512</v>
      </c>
      <c r="AP75" s="16">
        <f t="shared" si="17"/>
        <v>15995.198780204148</v>
      </c>
      <c r="AQ75" s="16">
        <f t="shared" si="17"/>
        <v>15972.000652022489</v>
      </c>
      <c r="AR75" s="16">
        <f t="shared" si="17"/>
        <v>8752.819997498185</v>
      </c>
      <c r="AS75" s="16">
        <f t="shared" si="17"/>
        <v>8936.254151117571</v>
      </c>
      <c r="AT75" s="16">
        <f t="shared" si="17"/>
        <v>13817.631947104328</v>
      </c>
      <c r="AU75" s="16">
        <f t="shared" si="17"/>
        <v>18845.107131223132</v>
      </c>
      <c r="AV75" s="16">
        <f t="shared" si="17"/>
        <v>15985.455660382995</v>
      </c>
      <c r="AW75" s="16">
        <f t="shared" si="17"/>
        <v>10329.154226445633</v>
      </c>
      <c r="AX75" s="16">
        <v>6810.921993619053</v>
      </c>
      <c r="AY75" s="16">
        <v>7492.014192980959</v>
      </c>
      <c r="AZ75" s="10">
        <v>14302.93618660001</v>
      </c>
      <c r="BA75" s="17">
        <f>29.08*1.5*1.15*1.083*1.342*BA74</f>
        <v>13621.843987238106</v>
      </c>
    </row>
    <row r="76" spans="1:53" ht="12.75" hidden="1">
      <c r="A76" s="24" t="s">
        <v>57</v>
      </c>
      <c r="B76" s="16">
        <f>'[1]2'!E139</f>
        <v>487.5255745686704</v>
      </c>
      <c r="C76" s="16">
        <f>'[1]2'!F139</f>
        <v>488.5509965945173</v>
      </c>
      <c r="D76" s="16">
        <f>'[1]2'!G139</f>
        <v>487.99347558147167</v>
      </c>
      <c r="E76" s="16">
        <f>'[1]2'!H139</f>
        <v>488.27986458222455</v>
      </c>
      <c r="F76" s="16">
        <f>'[1]2'!I139</f>
        <v>488.47040402830135</v>
      </c>
      <c r="G76" s="16">
        <f>'[1]2'!J139</f>
        <v>950.1231154406464</v>
      </c>
      <c r="H76" s="16">
        <f>'[1]2'!K139</f>
        <v>433.78123642546177</v>
      </c>
      <c r="I76" s="16">
        <f>'[1]2'!L139</f>
        <v>350.5684297521027</v>
      </c>
      <c r="J76" s="16">
        <f>'[1]2'!M139</f>
        <v>464.94399176577633</v>
      </c>
      <c r="K76" s="16">
        <f>'[1]2'!N139</f>
        <v>474.54753515849444</v>
      </c>
      <c r="L76" s="16">
        <f>'[1]2'!O139</f>
        <v>560.1125714297908</v>
      </c>
      <c r="M76" s="16">
        <f>'[1]2'!P139</f>
        <v>364.4651196369775</v>
      </c>
      <c r="N76" s="16">
        <f>'[1]2'!Q139</f>
        <v>482.3407996844458</v>
      </c>
      <c r="O76" s="16">
        <f>'[1]2'!R139</f>
        <v>285.82274755460423</v>
      </c>
      <c r="P76" s="16">
        <f>'[1]2'!S139</f>
        <v>286.2393471551139</v>
      </c>
      <c r="Q76" s="16">
        <f>'[1]2'!T139</f>
        <v>693.6591750927963</v>
      </c>
      <c r="R76" s="16">
        <f>'[1]2'!U139</f>
        <v>95.33638942840426</v>
      </c>
      <c r="S76" s="16">
        <f>'[1]2'!V139</f>
        <v>94.71701922250938</v>
      </c>
      <c r="T76" s="16">
        <f>'[1]2'!W139</f>
        <v>119.3414114062771</v>
      </c>
      <c r="U76" s="16">
        <f>'[1]2'!X139</f>
        <v>734.7021649262769</v>
      </c>
      <c r="V76" s="16">
        <f>'[1]2'!Y139</f>
        <v>482.94818013840313</v>
      </c>
      <c r="W76" s="16">
        <f>'[1]2'!Z139</f>
        <v>365.33990828080977</v>
      </c>
      <c r="X76" s="16">
        <f>'[1]2'!AA139</f>
        <v>465.9743145292328</v>
      </c>
      <c r="Y76" s="16">
        <f>'[1]2'!AB139</f>
        <v>478.89805939204297</v>
      </c>
      <c r="Z76" s="16">
        <f>'[1]2'!AC139</f>
        <v>363.2702783134779</v>
      </c>
      <c r="AA76" s="16">
        <f>'[1]2'!AD139</f>
        <v>476.08157315555115</v>
      </c>
      <c r="AB76" s="16">
        <f>'[1]2'!AE139</f>
        <v>302.9461612140558</v>
      </c>
      <c r="AC76" s="16">
        <f>'[1]2'!AF139</f>
        <v>317.00326522154086</v>
      </c>
      <c r="AD76" s="16">
        <f>'[1]2'!AG139</f>
        <v>618.6213041814747</v>
      </c>
      <c r="AE76" s="16">
        <f>'[1]2'!AH139</f>
        <v>50.68703844010547</v>
      </c>
      <c r="AF76" s="16">
        <f>'[1]2'!AI139</f>
        <v>51.99684992267356</v>
      </c>
      <c r="AG76" s="16">
        <f>'[1]2'!AJ139</f>
        <v>52.12275860972815</v>
      </c>
      <c r="AH76" s="16">
        <f>'[1]2'!AK139</f>
        <v>144.25262232074607</v>
      </c>
      <c r="AI76" s="16">
        <f>'[1]2'!AL139</f>
        <v>384.6252449576436</v>
      </c>
      <c r="AJ76" s="16">
        <f>'[1]2'!AM139</f>
        <v>583.0397196694877</v>
      </c>
      <c r="AK76" s="16">
        <f>'[1]2'!AN139</f>
        <v>196.40950399340326</v>
      </c>
      <c r="AL76" s="16">
        <f>'[1]2'!AO139</f>
        <v>458.39699741633905</v>
      </c>
      <c r="AM76" s="16">
        <f>'[1]2'!AP139</f>
        <v>204.09542571151886</v>
      </c>
      <c r="AN76" s="16">
        <f>'[1]2'!AQ139</f>
        <v>51.204188412133796</v>
      </c>
      <c r="AO76" s="16">
        <f>'[1]2'!AR139</f>
        <v>7.66936411738228</v>
      </c>
      <c r="AP76" s="16">
        <f>'[1]2'!AS139</f>
        <v>559.8319573071453</v>
      </c>
      <c r="AQ76" s="16">
        <f>'[1]2'!AT139</f>
        <v>559.0200228207872</v>
      </c>
      <c r="AR76" s="16">
        <f>'[1]2'!AU139</f>
        <v>306.3486999124366</v>
      </c>
      <c r="AS76" s="16">
        <f>'[1]2'!AV139</f>
        <v>312.76889528911505</v>
      </c>
      <c r="AT76" s="16">
        <f>'[1]2'!AW139</f>
        <v>483.6171181486515</v>
      </c>
      <c r="AU76" s="16">
        <f>'[1]2'!AX139</f>
        <v>659.5787495928097</v>
      </c>
      <c r="AV76" s="16">
        <f>'[1]2'!AY139</f>
        <v>559.4909481134049</v>
      </c>
      <c r="AW76" s="16">
        <f>'[1]2'!AZ139</f>
        <v>361.52039792559725</v>
      </c>
      <c r="AX76" s="14">
        <v>238.38226977666687</v>
      </c>
      <c r="AY76" s="14">
        <v>262.22049675433357</v>
      </c>
      <c r="AZ76" s="10">
        <v>500.60276653100044</v>
      </c>
      <c r="BA76" s="17">
        <f>'[1]2'!BP139</f>
        <v>476.76453955333375</v>
      </c>
    </row>
    <row r="77" spans="1:53" ht="13.5" customHeight="1" hidden="1">
      <c r="A77" s="92" t="s">
        <v>61</v>
      </c>
      <c r="B77" s="22">
        <f aca="true" t="shared" si="18" ref="B77:AW77">B10*0.197*B29</f>
        <v>8415.130799999999</v>
      </c>
      <c r="C77" s="22">
        <f t="shared" si="18"/>
        <v>8511.3456</v>
      </c>
      <c r="D77" s="22">
        <f t="shared" si="18"/>
        <v>8408.0388</v>
      </c>
      <c r="E77" s="22">
        <f t="shared" si="18"/>
        <v>8473.9944</v>
      </c>
      <c r="F77" s="22">
        <f t="shared" si="18"/>
        <v>8582.7384</v>
      </c>
      <c r="G77" s="22">
        <f t="shared" si="18"/>
        <v>16557.9288</v>
      </c>
      <c r="H77" s="22">
        <f t="shared" si="18"/>
        <v>8105.6832</v>
      </c>
      <c r="I77" s="22">
        <f t="shared" si="18"/>
        <v>5977.374</v>
      </c>
      <c r="J77" s="22">
        <f t="shared" si="18"/>
        <v>7470.712799999999</v>
      </c>
      <c r="K77" s="22">
        <f t="shared" si="18"/>
        <v>8010.8868</v>
      </c>
      <c r="L77" s="22">
        <f t="shared" si="18"/>
        <v>10324.0608</v>
      </c>
      <c r="M77" s="22">
        <f t="shared" si="18"/>
        <v>6437.4084</v>
      </c>
      <c r="N77" s="22">
        <f t="shared" si="18"/>
        <v>8426.9508</v>
      </c>
      <c r="O77" s="22">
        <f t="shared" si="18"/>
        <v>4940.9964</v>
      </c>
      <c r="P77" s="22">
        <f t="shared" si="18"/>
        <v>4895.371200000001</v>
      </c>
      <c r="Q77" s="22">
        <f t="shared" si="18"/>
        <v>11631.1164</v>
      </c>
      <c r="R77" s="22">
        <f t="shared" si="18"/>
        <v>1695.4608000000003</v>
      </c>
      <c r="S77" s="22">
        <f t="shared" si="18"/>
        <v>1639.4340000000002</v>
      </c>
      <c r="T77" s="22">
        <f t="shared" si="18"/>
        <v>2630.4228000000003</v>
      </c>
      <c r="U77" s="22">
        <f t="shared" si="18"/>
        <v>14362.0092</v>
      </c>
      <c r="V77" s="22">
        <f t="shared" si="18"/>
        <v>8425.5324</v>
      </c>
      <c r="W77" s="22">
        <f t="shared" si="18"/>
        <v>7544.706</v>
      </c>
      <c r="X77" s="22">
        <f t="shared" si="18"/>
        <v>7590.804</v>
      </c>
      <c r="Y77" s="22">
        <f t="shared" si="18"/>
        <v>11738.6784</v>
      </c>
      <c r="Z77" s="22">
        <f t="shared" si="18"/>
        <v>6275.238</v>
      </c>
      <c r="AA77" s="22">
        <f t="shared" si="18"/>
        <v>8185.5864</v>
      </c>
      <c r="AB77" s="22">
        <f t="shared" si="18"/>
        <v>5225.3856000000005</v>
      </c>
      <c r="AC77" s="22">
        <f t="shared" si="18"/>
        <v>5528.923200000001</v>
      </c>
      <c r="AD77" s="22">
        <f t="shared" si="18"/>
        <v>10790.478</v>
      </c>
      <c r="AE77" s="22">
        <f t="shared" si="18"/>
        <v>994.0620000000001</v>
      </c>
      <c r="AF77" s="22">
        <f t="shared" si="18"/>
        <v>1069.4736</v>
      </c>
      <c r="AG77" s="22">
        <f t="shared" si="18"/>
        <v>1078.2204000000002</v>
      </c>
      <c r="AH77" s="22">
        <f t="shared" si="18"/>
        <v>3780.7452</v>
      </c>
      <c r="AI77" s="22">
        <f t="shared" si="18"/>
        <v>6227.0124</v>
      </c>
      <c r="AJ77" s="22">
        <f t="shared" si="18"/>
        <v>8829.3036</v>
      </c>
      <c r="AK77" s="22">
        <f t="shared" si="18"/>
        <v>4430.8452</v>
      </c>
      <c r="AL77" s="22">
        <f t="shared" si="18"/>
        <v>7361.023200000001</v>
      </c>
      <c r="AM77" s="22">
        <f t="shared" si="18"/>
        <v>4783.0812000000005</v>
      </c>
      <c r="AN77" s="22">
        <f t="shared" si="18"/>
        <v>1060.4904000000001</v>
      </c>
      <c r="AO77" s="22">
        <f t="shared" si="18"/>
        <v>231.67200000000003</v>
      </c>
      <c r="AP77" s="22">
        <f t="shared" si="18"/>
        <v>8161.473600000001</v>
      </c>
      <c r="AQ77" s="22">
        <f t="shared" si="18"/>
        <v>8098.354799999999</v>
      </c>
      <c r="AR77" s="22">
        <f t="shared" si="18"/>
        <v>5181.6516</v>
      </c>
      <c r="AS77" s="22">
        <f t="shared" si="18"/>
        <v>5277.63</v>
      </c>
      <c r="AT77" s="22">
        <f t="shared" si="18"/>
        <v>8616.78</v>
      </c>
      <c r="AU77" s="22">
        <f t="shared" si="18"/>
        <v>10949.3388</v>
      </c>
      <c r="AV77" s="22">
        <f t="shared" si="18"/>
        <v>9115.584</v>
      </c>
      <c r="AW77" s="22">
        <f t="shared" si="18"/>
        <v>6202.426799999999</v>
      </c>
      <c r="AX77" s="22">
        <v>4172.6964</v>
      </c>
      <c r="AY77" s="22">
        <v>4172.6964</v>
      </c>
      <c r="AZ77" s="10">
        <v>8345.3928</v>
      </c>
      <c r="BA77" s="86">
        <f>BA10*0.197*BA29</f>
        <v>8345.3928</v>
      </c>
    </row>
    <row r="78" spans="1:53" ht="12.75">
      <c r="A78" s="93" t="s">
        <v>62</v>
      </c>
      <c r="B78" s="16" t="e">
        <f aca="true" t="shared" si="19" ref="B78:AW78">B79+B108</f>
        <v>#REF!</v>
      </c>
      <c r="C78" s="16" t="e">
        <f t="shared" si="19"/>
        <v>#REF!</v>
      </c>
      <c r="D78" s="16" t="e">
        <f t="shared" si="19"/>
        <v>#REF!</v>
      </c>
      <c r="E78" s="16" t="e">
        <f t="shared" si="19"/>
        <v>#REF!</v>
      </c>
      <c r="F78" s="16" t="e">
        <f t="shared" si="19"/>
        <v>#REF!</v>
      </c>
      <c r="G78" s="16" t="e">
        <f t="shared" si="19"/>
        <v>#REF!</v>
      </c>
      <c r="H78" s="16" t="e">
        <f t="shared" si="19"/>
        <v>#REF!</v>
      </c>
      <c r="I78" s="16" t="e">
        <f t="shared" si="19"/>
        <v>#REF!</v>
      </c>
      <c r="J78" s="16" t="e">
        <f t="shared" si="19"/>
        <v>#REF!</v>
      </c>
      <c r="K78" s="16" t="e">
        <f t="shared" si="19"/>
        <v>#REF!</v>
      </c>
      <c r="L78" s="16" t="e">
        <f t="shared" si="19"/>
        <v>#REF!</v>
      </c>
      <c r="M78" s="16" t="e">
        <f t="shared" si="19"/>
        <v>#REF!</v>
      </c>
      <c r="N78" s="16" t="e">
        <f t="shared" si="19"/>
        <v>#REF!</v>
      </c>
      <c r="O78" s="16" t="e">
        <f t="shared" si="19"/>
        <v>#REF!</v>
      </c>
      <c r="P78" s="16" t="e">
        <f t="shared" si="19"/>
        <v>#REF!</v>
      </c>
      <c r="Q78" s="16" t="e">
        <f t="shared" si="19"/>
        <v>#REF!</v>
      </c>
      <c r="R78" s="16" t="e">
        <f t="shared" si="19"/>
        <v>#REF!</v>
      </c>
      <c r="S78" s="16" t="e">
        <f t="shared" si="19"/>
        <v>#REF!</v>
      </c>
      <c r="T78" s="16" t="e">
        <f t="shared" si="19"/>
        <v>#REF!</v>
      </c>
      <c r="U78" s="16" t="e">
        <f t="shared" si="19"/>
        <v>#REF!</v>
      </c>
      <c r="V78" s="16" t="e">
        <f t="shared" si="19"/>
        <v>#REF!</v>
      </c>
      <c r="W78" s="16" t="e">
        <f t="shared" si="19"/>
        <v>#REF!</v>
      </c>
      <c r="X78" s="16" t="e">
        <f t="shared" si="19"/>
        <v>#REF!</v>
      </c>
      <c r="Y78" s="16" t="e">
        <f t="shared" si="19"/>
        <v>#REF!</v>
      </c>
      <c r="Z78" s="16" t="e">
        <f t="shared" si="19"/>
        <v>#REF!</v>
      </c>
      <c r="AA78" s="16" t="e">
        <f t="shared" si="19"/>
        <v>#REF!</v>
      </c>
      <c r="AB78" s="16" t="e">
        <f t="shared" si="19"/>
        <v>#REF!</v>
      </c>
      <c r="AC78" s="16" t="e">
        <f t="shared" si="19"/>
        <v>#REF!</v>
      </c>
      <c r="AD78" s="16" t="e">
        <f t="shared" si="19"/>
        <v>#REF!</v>
      </c>
      <c r="AE78" s="16" t="e">
        <f t="shared" si="19"/>
        <v>#REF!</v>
      </c>
      <c r="AF78" s="16" t="e">
        <f t="shared" si="19"/>
        <v>#REF!</v>
      </c>
      <c r="AG78" s="16" t="e">
        <f t="shared" si="19"/>
        <v>#REF!</v>
      </c>
      <c r="AH78" s="16" t="e">
        <f t="shared" si="19"/>
        <v>#REF!</v>
      </c>
      <c r="AI78" s="16" t="e">
        <f t="shared" si="19"/>
        <v>#REF!</v>
      </c>
      <c r="AJ78" s="16" t="e">
        <f t="shared" si="19"/>
        <v>#REF!</v>
      </c>
      <c r="AK78" s="16" t="e">
        <f t="shared" si="19"/>
        <v>#REF!</v>
      </c>
      <c r="AL78" s="16" t="e">
        <f t="shared" si="19"/>
        <v>#REF!</v>
      </c>
      <c r="AM78" s="16" t="e">
        <f t="shared" si="19"/>
        <v>#REF!</v>
      </c>
      <c r="AN78" s="16" t="e">
        <f t="shared" si="19"/>
        <v>#REF!</v>
      </c>
      <c r="AO78" s="16" t="e">
        <f t="shared" si="19"/>
        <v>#REF!</v>
      </c>
      <c r="AP78" s="16" t="e">
        <f t="shared" si="19"/>
        <v>#REF!</v>
      </c>
      <c r="AQ78" s="16" t="e">
        <f t="shared" si="19"/>
        <v>#REF!</v>
      </c>
      <c r="AR78" s="16" t="e">
        <f t="shared" si="19"/>
        <v>#REF!</v>
      </c>
      <c r="AS78" s="16" t="e">
        <f t="shared" si="19"/>
        <v>#REF!</v>
      </c>
      <c r="AT78" s="16" t="e">
        <f t="shared" si="19"/>
        <v>#REF!</v>
      </c>
      <c r="AU78" s="16" t="e">
        <f t="shared" si="19"/>
        <v>#REF!</v>
      </c>
      <c r="AV78" s="16" t="e">
        <f t="shared" si="19"/>
        <v>#REF!</v>
      </c>
      <c r="AW78" s="16" t="e">
        <f t="shared" si="19"/>
        <v>#REF!</v>
      </c>
      <c r="AX78" s="16">
        <v>35584.17002697036</v>
      </c>
      <c r="AY78" s="16">
        <v>38873.4158476674</v>
      </c>
      <c r="AZ78" s="10">
        <v>74457.58587463776</v>
      </c>
      <c r="BA78" s="17" t="e">
        <f>BA79+BA108</f>
        <v>#REF!</v>
      </c>
    </row>
    <row r="79" spans="1:53" ht="12.75">
      <c r="A79" s="94" t="s">
        <v>63</v>
      </c>
      <c r="B79" s="16" t="e">
        <f aca="true" t="shared" si="20" ref="B79:AW79">B80+B84+B93+B100+B101</f>
        <v>#REF!</v>
      </c>
      <c r="C79" s="16" t="e">
        <f t="shared" si="20"/>
        <v>#REF!</v>
      </c>
      <c r="D79" s="16" t="e">
        <f t="shared" si="20"/>
        <v>#REF!</v>
      </c>
      <c r="E79" s="16" t="e">
        <f t="shared" si="20"/>
        <v>#REF!</v>
      </c>
      <c r="F79" s="16" t="e">
        <f t="shared" si="20"/>
        <v>#REF!</v>
      </c>
      <c r="G79" s="16" t="e">
        <f t="shared" si="20"/>
        <v>#REF!</v>
      </c>
      <c r="H79" s="16" t="e">
        <f t="shared" si="20"/>
        <v>#REF!</v>
      </c>
      <c r="I79" s="16" t="e">
        <f t="shared" si="20"/>
        <v>#REF!</v>
      </c>
      <c r="J79" s="16" t="e">
        <f t="shared" si="20"/>
        <v>#REF!</v>
      </c>
      <c r="K79" s="16" t="e">
        <f t="shared" si="20"/>
        <v>#REF!</v>
      </c>
      <c r="L79" s="16" t="e">
        <f t="shared" si="20"/>
        <v>#REF!</v>
      </c>
      <c r="M79" s="16" t="e">
        <f t="shared" si="20"/>
        <v>#REF!</v>
      </c>
      <c r="N79" s="16" t="e">
        <f t="shared" si="20"/>
        <v>#REF!</v>
      </c>
      <c r="O79" s="16" t="e">
        <f t="shared" si="20"/>
        <v>#REF!</v>
      </c>
      <c r="P79" s="16" t="e">
        <f t="shared" si="20"/>
        <v>#REF!</v>
      </c>
      <c r="Q79" s="16" t="e">
        <f t="shared" si="20"/>
        <v>#REF!</v>
      </c>
      <c r="R79" s="16" t="e">
        <f t="shared" si="20"/>
        <v>#REF!</v>
      </c>
      <c r="S79" s="16" t="e">
        <f t="shared" si="20"/>
        <v>#REF!</v>
      </c>
      <c r="T79" s="16" t="e">
        <f t="shared" si="20"/>
        <v>#REF!</v>
      </c>
      <c r="U79" s="16" t="e">
        <f t="shared" si="20"/>
        <v>#REF!</v>
      </c>
      <c r="V79" s="16" t="e">
        <f t="shared" si="20"/>
        <v>#REF!</v>
      </c>
      <c r="W79" s="16" t="e">
        <f t="shared" si="20"/>
        <v>#REF!</v>
      </c>
      <c r="X79" s="16" t="e">
        <f t="shared" si="20"/>
        <v>#REF!</v>
      </c>
      <c r="Y79" s="16" t="e">
        <f t="shared" si="20"/>
        <v>#REF!</v>
      </c>
      <c r="Z79" s="16" t="e">
        <f t="shared" si="20"/>
        <v>#REF!</v>
      </c>
      <c r="AA79" s="16" t="e">
        <f t="shared" si="20"/>
        <v>#REF!</v>
      </c>
      <c r="AB79" s="16" t="e">
        <f t="shared" si="20"/>
        <v>#REF!</v>
      </c>
      <c r="AC79" s="16" t="e">
        <f t="shared" si="20"/>
        <v>#REF!</v>
      </c>
      <c r="AD79" s="16" t="e">
        <f t="shared" si="20"/>
        <v>#REF!</v>
      </c>
      <c r="AE79" s="16" t="e">
        <f t="shared" si="20"/>
        <v>#REF!</v>
      </c>
      <c r="AF79" s="16" t="e">
        <f t="shared" si="20"/>
        <v>#REF!</v>
      </c>
      <c r="AG79" s="16" t="e">
        <f t="shared" si="20"/>
        <v>#REF!</v>
      </c>
      <c r="AH79" s="16" t="e">
        <f t="shared" si="20"/>
        <v>#REF!</v>
      </c>
      <c r="AI79" s="16" t="e">
        <f t="shared" si="20"/>
        <v>#REF!</v>
      </c>
      <c r="AJ79" s="16" t="e">
        <f t="shared" si="20"/>
        <v>#REF!</v>
      </c>
      <c r="AK79" s="16" t="e">
        <f t="shared" si="20"/>
        <v>#REF!</v>
      </c>
      <c r="AL79" s="16" t="e">
        <f t="shared" si="20"/>
        <v>#REF!</v>
      </c>
      <c r="AM79" s="16" t="e">
        <f t="shared" si="20"/>
        <v>#REF!</v>
      </c>
      <c r="AN79" s="16" t="e">
        <f t="shared" si="20"/>
        <v>#REF!</v>
      </c>
      <c r="AO79" s="16" t="e">
        <f t="shared" si="20"/>
        <v>#REF!</v>
      </c>
      <c r="AP79" s="16" t="e">
        <f t="shared" si="20"/>
        <v>#REF!</v>
      </c>
      <c r="AQ79" s="16" t="e">
        <f t="shared" si="20"/>
        <v>#REF!</v>
      </c>
      <c r="AR79" s="16" t="e">
        <f t="shared" si="20"/>
        <v>#REF!</v>
      </c>
      <c r="AS79" s="16" t="e">
        <f t="shared" si="20"/>
        <v>#REF!</v>
      </c>
      <c r="AT79" s="16" t="e">
        <f t="shared" si="20"/>
        <v>#REF!</v>
      </c>
      <c r="AU79" s="16" t="e">
        <f t="shared" si="20"/>
        <v>#REF!</v>
      </c>
      <c r="AV79" s="16" t="e">
        <f t="shared" si="20"/>
        <v>#REF!</v>
      </c>
      <c r="AW79" s="16" t="e">
        <f t="shared" si="20"/>
        <v>#REF!</v>
      </c>
      <c r="AX79" s="16">
        <v>18577.095999999998</v>
      </c>
      <c r="AY79" s="16">
        <v>20165.634418000005</v>
      </c>
      <c r="AZ79" s="10">
        <v>38742.73041800001</v>
      </c>
      <c r="BA79" s="17" t="e">
        <f>BA80+BA84+BA93+BA100+BA101</f>
        <v>#REF!</v>
      </c>
    </row>
    <row r="80" spans="1:53" ht="12.75">
      <c r="A80" s="24" t="s">
        <v>64</v>
      </c>
      <c r="B80" s="16">
        <f aca="true" t="shared" si="21" ref="B80:AW80">B81*B82*B83/12*B29</f>
        <v>28000.050000000003</v>
      </c>
      <c r="C80" s="16">
        <f t="shared" si="21"/>
        <v>26381.550000000003</v>
      </c>
      <c r="D80" s="16">
        <f t="shared" si="21"/>
        <v>28971.15</v>
      </c>
      <c r="E80" s="16">
        <f t="shared" si="21"/>
        <v>27514.5</v>
      </c>
      <c r="F80" s="16">
        <f t="shared" si="21"/>
        <v>28647.449999999997</v>
      </c>
      <c r="G80" s="16">
        <f t="shared" si="21"/>
        <v>54057.899999999994</v>
      </c>
      <c r="H80" s="16">
        <f t="shared" si="21"/>
        <v>30751.5</v>
      </c>
      <c r="I80" s="16">
        <f t="shared" si="21"/>
        <v>23630.100000000002</v>
      </c>
      <c r="J80" s="16">
        <f t="shared" si="21"/>
        <v>26543.4</v>
      </c>
      <c r="K80" s="16">
        <f t="shared" si="21"/>
        <v>30589.65</v>
      </c>
      <c r="L80" s="16">
        <f t="shared" si="21"/>
        <v>36739.950000000004</v>
      </c>
      <c r="M80" s="16">
        <f t="shared" si="21"/>
        <v>24439.350000000002</v>
      </c>
      <c r="N80" s="16">
        <f t="shared" si="21"/>
        <v>27028.949999999997</v>
      </c>
      <c r="O80" s="16">
        <f t="shared" si="21"/>
        <v>15052.050000000001</v>
      </c>
      <c r="P80" s="16">
        <f t="shared" si="21"/>
        <v>16346.849999999999</v>
      </c>
      <c r="Q80" s="16">
        <f t="shared" si="21"/>
        <v>41271.75</v>
      </c>
      <c r="R80" s="16">
        <f t="shared" si="21"/>
        <v>6312.150000000001</v>
      </c>
      <c r="S80" s="16">
        <f t="shared" si="21"/>
        <v>11491.35</v>
      </c>
      <c r="T80" s="16">
        <f t="shared" si="21"/>
        <v>7445.1</v>
      </c>
      <c r="U80" s="16">
        <f t="shared" si="21"/>
        <v>36254.4</v>
      </c>
      <c r="V80" s="16">
        <f t="shared" si="21"/>
        <v>29294.850000000002</v>
      </c>
      <c r="W80" s="16">
        <f t="shared" si="21"/>
        <v>20554.95</v>
      </c>
      <c r="X80" s="16">
        <f t="shared" si="21"/>
        <v>25572.300000000003</v>
      </c>
      <c r="Y80" s="16">
        <f t="shared" si="21"/>
        <v>32046.300000000003</v>
      </c>
      <c r="Z80" s="16">
        <f t="shared" si="21"/>
        <v>24763.050000000003</v>
      </c>
      <c r="AA80" s="16">
        <f t="shared" si="21"/>
        <v>27676.350000000002</v>
      </c>
      <c r="AB80" s="16">
        <f t="shared" si="21"/>
        <v>16508.7</v>
      </c>
      <c r="AC80" s="16">
        <f t="shared" si="21"/>
        <v>15537.599999999999</v>
      </c>
      <c r="AD80" s="16">
        <f t="shared" si="21"/>
        <v>30751.5</v>
      </c>
      <c r="AE80" s="16">
        <f t="shared" si="21"/>
        <v>4693.650000000001</v>
      </c>
      <c r="AF80" s="16">
        <f t="shared" si="21"/>
        <v>4855.5</v>
      </c>
      <c r="AG80" s="16">
        <f t="shared" si="21"/>
        <v>7445.1</v>
      </c>
      <c r="AH80" s="16">
        <f t="shared" si="21"/>
        <v>9549.15</v>
      </c>
      <c r="AI80" s="16">
        <f t="shared" si="21"/>
        <v>22497.15</v>
      </c>
      <c r="AJ80" s="16">
        <f t="shared" si="21"/>
        <v>27190.800000000003</v>
      </c>
      <c r="AK80" s="16">
        <f t="shared" si="21"/>
        <v>11329.5</v>
      </c>
      <c r="AL80" s="16">
        <f t="shared" si="21"/>
        <v>26381.550000000003</v>
      </c>
      <c r="AM80" s="16">
        <f t="shared" si="21"/>
        <v>11653.2</v>
      </c>
      <c r="AN80" s="16">
        <f t="shared" si="21"/>
        <v>5341.05</v>
      </c>
      <c r="AO80" s="16" t="e">
        <f t="shared" si="21"/>
        <v>#REF!</v>
      </c>
      <c r="AP80" s="16">
        <f t="shared" si="21"/>
        <v>27676.350000000002</v>
      </c>
      <c r="AQ80" s="16">
        <f t="shared" si="21"/>
        <v>26543.4</v>
      </c>
      <c r="AR80" s="16">
        <f t="shared" si="21"/>
        <v>16508.7</v>
      </c>
      <c r="AS80" s="16">
        <f t="shared" si="21"/>
        <v>16346.849999999999</v>
      </c>
      <c r="AT80" s="16">
        <f t="shared" si="21"/>
        <v>27190.800000000003</v>
      </c>
      <c r="AU80" s="16">
        <f t="shared" si="21"/>
        <v>32531.850000000002</v>
      </c>
      <c r="AV80" s="16">
        <f t="shared" si="21"/>
        <v>29133</v>
      </c>
      <c r="AW80" s="16">
        <f t="shared" si="21"/>
        <v>23953.800000000003</v>
      </c>
      <c r="AX80" s="16">
        <v>13919.1</v>
      </c>
      <c r="AY80" s="16">
        <v>15311.01</v>
      </c>
      <c r="AZ80" s="10">
        <v>29230.11</v>
      </c>
      <c r="BA80" s="17">
        <f>BA81*BA82*BA83/12*BA29</f>
        <v>27838.199999999997</v>
      </c>
    </row>
    <row r="81" spans="1:53" ht="12.75" hidden="1">
      <c r="A81" s="24" t="s">
        <v>65</v>
      </c>
      <c r="B81" s="95">
        <v>1.5</v>
      </c>
      <c r="C81" s="95">
        <v>1.5</v>
      </c>
      <c r="D81" s="95">
        <v>1.5</v>
      </c>
      <c r="E81" s="95">
        <v>1.5</v>
      </c>
      <c r="F81" s="95">
        <v>1.5</v>
      </c>
      <c r="G81" s="95">
        <v>1.5</v>
      </c>
      <c r="H81" s="95">
        <v>1.5</v>
      </c>
      <c r="I81" s="95">
        <v>1.5</v>
      </c>
      <c r="J81" s="95">
        <v>1.5</v>
      </c>
      <c r="K81" s="95">
        <v>1.5</v>
      </c>
      <c r="L81" s="95">
        <v>1.5</v>
      </c>
      <c r="M81" s="95">
        <v>1.5</v>
      </c>
      <c r="N81" s="95">
        <v>1.5</v>
      </c>
      <c r="O81" s="95">
        <v>1.5</v>
      </c>
      <c r="P81" s="95">
        <v>1.5</v>
      </c>
      <c r="Q81" s="95">
        <v>1.5</v>
      </c>
      <c r="R81" s="95">
        <v>1.5</v>
      </c>
      <c r="S81" s="95">
        <v>1.5</v>
      </c>
      <c r="T81" s="95">
        <v>1.5</v>
      </c>
      <c r="U81" s="95">
        <v>1.5</v>
      </c>
      <c r="V81" s="95">
        <v>1.5</v>
      </c>
      <c r="W81" s="95">
        <v>1.5</v>
      </c>
      <c r="X81" s="95">
        <v>1.5</v>
      </c>
      <c r="Y81" s="95">
        <v>1.5</v>
      </c>
      <c r="Z81" s="95">
        <v>1.5</v>
      </c>
      <c r="AA81" s="95">
        <v>1.5</v>
      </c>
      <c r="AB81" s="95">
        <v>1.5</v>
      </c>
      <c r="AC81" s="95">
        <v>1.5</v>
      </c>
      <c r="AD81" s="95">
        <v>1.5</v>
      </c>
      <c r="AE81" s="95">
        <v>1.5</v>
      </c>
      <c r="AF81" s="95">
        <v>1.5</v>
      </c>
      <c r="AG81" s="95">
        <v>1.5</v>
      </c>
      <c r="AH81" s="95">
        <v>1.5</v>
      </c>
      <c r="AI81" s="95">
        <v>1.5</v>
      </c>
      <c r="AJ81" s="95">
        <v>1.5</v>
      </c>
      <c r="AK81" s="95">
        <v>1.5</v>
      </c>
      <c r="AL81" s="95">
        <v>1.5</v>
      </c>
      <c r="AM81" s="95">
        <v>1.5</v>
      </c>
      <c r="AN81" s="95">
        <v>1.5</v>
      </c>
      <c r="AO81" s="95">
        <v>1.5</v>
      </c>
      <c r="AP81" s="95">
        <v>1.5</v>
      </c>
      <c r="AQ81" s="95">
        <v>1.5</v>
      </c>
      <c r="AR81" s="95">
        <v>1.5</v>
      </c>
      <c r="AS81" s="95">
        <v>1.5</v>
      </c>
      <c r="AT81" s="95">
        <v>1.5</v>
      </c>
      <c r="AU81" s="95">
        <v>1.5</v>
      </c>
      <c r="AV81" s="95">
        <v>1.5</v>
      </c>
      <c r="AW81" s="95">
        <v>1.5</v>
      </c>
      <c r="AX81" s="85">
        <v>1.5</v>
      </c>
      <c r="AY81" s="85">
        <v>1.65</v>
      </c>
      <c r="AZ81" s="10"/>
      <c r="BA81" s="96">
        <v>1.5</v>
      </c>
    </row>
    <row r="82" spans="1:53" ht="12.75" hidden="1">
      <c r="A82" s="24" t="s">
        <v>66</v>
      </c>
      <c r="B82" s="16">
        <f aca="true" t="shared" si="22" ref="B82:AW82">B27</f>
        <v>173</v>
      </c>
      <c r="C82" s="16">
        <f t="shared" si="22"/>
        <v>163</v>
      </c>
      <c r="D82" s="16">
        <f t="shared" si="22"/>
        <v>179</v>
      </c>
      <c r="E82" s="16">
        <f t="shared" si="22"/>
        <v>170</v>
      </c>
      <c r="F82" s="16">
        <f t="shared" si="22"/>
        <v>177</v>
      </c>
      <c r="G82" s="16">
        <f t="shared" si="22"/>
        <v>334</v>
      </c>
      <c r="H82" s="16">
        <f t="shared" si="22"/>
        <v>190</v>
      </c>
      <c r="I82" s="16">
        <f t="shared" si="22"/>
        <v>146</v>
      </c>
      <c r="J82" s="16">
        <f t="shared" si="22"/>
        <v>164</v>
      </c>
      <c r="K82" s="16">
        <f t="shared" si="22"/>
        <v>189</v>
      </c>
      <c r="L82" s="16">
        <f t="shared" si="22"/>
        <v>227</v>
      </c>
      <c r="M82" s="16">
        <f t="shared" si="22"/>
        <v>151</v>
      </c>
      <c r="N82" s="16">
        <f t="shared" si="22"/>
        <v>167</v>
      </c>
      <c r="O82" s="16">
        <f t="shared" si="22"/>
        <v>93</v>
      </c>
      <c r="P82" s="16">
        <f t="shared" si="22"/>
        <v>101</v>
      </c>
      <c r="Q82" s="16">
        <f t="shared" si="22"/>
        <v>255</v>
      </c>
      <c r="R82" s="16">
        <f t="shared" si="22"/>
        <v>39</v>
      </c>
      <c r="S82" s="16">
        <f t="shared" si="22"/>
        <v>71</v>
      </c>
      <c r="T82" s="16">
        <f t="shared" si="22"/>
        <v>46</v>
      </c>
      <c r="U82" s="16">
        <f t="shared" si="22"/>
        <v>224</v>
      </c>
      <c r="V82" s="16">
        <f t="shared" si="22"/>
        <v>181</v>
      </c>
      <c r="W82" s="16">
        <f t="shared" si="22"/>
        <v>127</v>
      </c>
      <c r="X82" s="16">
        <f t="shared" si="22"/>
        <v>158</v>
      </c>
      <c r="Y82" s="16">
        <f t="shared" si="22"/>
        <v>198</v>
      </c>
      <c r="Z82" s="16">
        <f t="shared" si="22"/>
        <v>153</v>
      </c>
      <c r="AA82" s="16">
        <f t="shared" si="22"/>
        <v>171</v>
      </c>
      <c r="AB82" s="16">
        <f t="shared" si="22"/>
        <v>102</v>
      </c>
      <c r="AC82" s="16">
        <f t="shared" si="22"/>
        <v>96</v>
      </c>
      <c r="AD82" s="16">
        <f t="shared" si="22"/>
        <v>190</v>
      </c>
      <c r="AE82" s="16">
        <f t="shared" si="22"/>
        <v>29</v>
      </c>
      <c r="AF82" s="16">
        <f t="shared" si="22"/>
        <v>30</v>
      </c>
      <c r="AG82" s="16">
        <f t="shared" si="22"/>
        <v>46</v>
      </c>
      <c r="AH82" s="16">
        <f t="shared" si="22"/>
        <v>59</v>
      </c>
      <c r="AI82" s="16">
        <f t="shared" si="22"/>
        <v>139</v>
      </c>
      <c r="AJ82" s="16">
        <f t="shared" si="22"/>
        <v>168</v>
      </c>
      <c r="AK82" s="16">
        <f t="shared" si="22"/>
        <v>70</v>
      </c>
      <c r="AL82" s="16">
        <f t="shared" si="22"/>
        <v>163</v>
      </c>
      <c r="AM82" s="16">
        <f t="shared" si="22"/>
        <v>72</v>
      </c>
      <c r="AN82" s="16">
        <f t="shared" si="22"/>
        <v>33</v>
      </c>
      <c r="AO82" s="16" t="e">
        <f t="shared" si="22"/>
        <v>#REF!</v>
      </c>
      <c r="AP82" s="16">
        <f t="shared" si="22"/>
        <v>171</v>
      </c>
      <c r="AQ82" s="16">
        <f t="shared" si="22"/>
        <v>164</v>
      </c>
      <c r="AR82" s="16">
        <f t="shared" si="22"/>
        <v>102</v>
      </c>
      <c r="AS82" s="16">
        <f t="shared" si="22"/>
        <v>101</v>
      </c>
      <c r="AT82" s="16">
        <f t="shared" si="22"/>
        <v>168</v>
      </c>
      <c r="AU82" s="16">
        <f t="shared" si="22"/>
        <v>201</v>
      </c>
      <c r="AV82" s="16">
        <f t="shared" si="22"/>
        <v>180</v>
      </c>
      <c r="AW82" s="16">
        <f t="shared" si="22"/>
        <v>148</v>
      </c>
      <c r="AX82" s="16">
        <v>172</v>
      </c>
      <c r="AY82" s="16">
        <v>172</v>
      </c>
      <c r="AZ82" s="16">
        <v>172</v>
      </c>
      <c r="BA82" s="17">
        <f>BA27</f>
        <v>172</v>
      </c>
    </row>
    <row r="83" spans="1:53" ht="12.75" hidden="1">
      <c r="A83" s="24" t="s">
        <v>67</v>
      </c>
      <c r="B83" s="95">
        <v>107.9</v>
      </c>
      <c r="C83" s="95">
        <v>107.9</v>
      </c>
      <c r="D83" s="95">
        <v>107.9</v>
      </c>
      <c r="E83" s="95">
        <v>107.9</v>
      </c>
      <c r="F83" s="95">
        <v>107.9</v>
      </c>
      <c r="G83" s="95">
        <v>107.9</v>
      </c>
      <c r="H83" s="95">
        <v>107.9</v>
      </c>
      <c r="I83" s="95">
        <v>107.9</v>
      </c>
      <c r="J83" s="95">
        <v>107.9</v>
      </c>
      <c r="K83" s="95">
        <v>107.9</v>
      </c>
      <c r="L83" s="95">
        <v>107.9</v>
      </c>
      <c r="M83" s="95">
        <v>107.9</v>
      </c>
      <c r="N83" s="95">
        <v>107.9</v>
      </c>
      <c r="O83" s="95">
        <v>107.9</v>
      </c>
      <c r="P83" s="95">
        <v>107.9</v>
      </c>
      <c r="Q83" s="95">
        <v>107.9</v>
      </c>
      <c r="R83" s="95">
        <v>107.9</v>
      </c>
      <c r="S83" s="95">
        <v>107.9</v>
      </c>
      <c r="T83" s="95">
        <v>107.9</v>
      </c>
      <c r="U83" s="95">
        <v>107.9</v>
      </c>
      <c r="V83" s="95">
        <v>107.9</v>
      </c>
      <c r="W83" s="95">
        <v>107.9</v>
      </c>
      <c r="X83" s="95">
        <v>107.9</v>
      </c>
      <c r="Y83" s="95">
        <v>107.9</v>
      </c>
      <c r="Z83" s="95">
        <v>107.9</v>
      </c>
      <c r="AA83" s="95">
        <v>107.9</v>
      </c>
      <c r="AB83" s="95">
        <v>107.9</v>
      </c>
      <c r="AC83" s="95">
        <v>107.9</v>
      </c>
      <c r="AD83" s="95">
        <v>107.9</v>
      </c>
      <c r="AE83" s="95">
        <v>107.9</v>
      </c>
      <c r="AF83" s="95">
        <v>107.9</v>
      </c>
      <c r="AG83" s="95">
        <v>107.9</v>
      </c>
      <c r="AH83" s="95">
        <v>107.9</v>
      </c>
      <c r="AI83" s="95">
        <v>107.9</v>
      </c>
      <c r="AJ83" s="95">
        <v>107.9</v>
      </c>
      <c r="AK83" s="95">
        <v>107.9</v>
      </c>
      <c r="AL83" s="95">
        <v>107.9</v>
      </c>
      <c r="AM83" s="95">
        <v>107.9</v>
      </c>
      <c r="AN83" s="95">
        <v>107.9</v>
      </c>
      <c r="AO83" s="95">
        <v>107.9</v>
      </c>
      <c r="AP83" s="95">
        <v>107.9</v>
      </c>
      <c r="AQ83" s="95">
        <v>107.9</v>
      </c>
      <c r="AR83" s="95">
        <v>107.9</v>
      </c>
      <c r="AS83" s="95">
        <v>107.9</v>
      </c>
      <c r="AT83" s="95">
        <v>107.9</v>
      </c>
      <c r="AU83" s="95">
        <v>107.9</v>
      </c>
      <c r="AV83" s="95">
        <v>107.9</v>
      </c>
      <c r="AW83" s="95">
        <v>107.9</v>
      </c>
      <c r="AX83" s="95">
        <v>107.9</v>
      </c>
      <c r="AY83" s="95">
        <v>107.9</v>
      </c>
      <c r="AZ83" s="95">
        <v>107.9</v>
      </c>
      <c r="BA83" s="96">
        <v>107.9</v>
      </c>
    </row>
    <row r="84" spans="1:53" ht="12.75">
      <c r="A84" s="19" t="s">
        <v>122</v>
      </c>
      <c r="B84" s="22">
        <f aca="true" t="shared" si="23" ref="B84:AW84">B85+B89</f>
        <v>2308.8</v>
      </c>
      <c r="C84" s="22">
        <f t="shared" si="23"/>
        <v>2308.8</v>
      </c>
      <c r="D84" s="22">
        <f t="shared" si="23"/>
        <v>2308.8</v>
      </c>
      <c r="E84" s="22">
        <f t="shared" si="23"/>
        <v>2308.8</v>
      </c>
      <c r="F84" s="22">
        <f t="shared" si="23"/>
        <v>2308.8</v>
      </c>
      <c r="G84" s="22">
        <f t="shared" si="23"/>
        <v>4531.0199999999995</v>
      </c>
      <c r="H84" s="22">
        <f t="shared" si="23"/>
        <v>2020.2</v>
      </c>
      <c r="I84" s="22">
        <f t="shared" si="23"/>
        <v>1673.8799999999999</v>
      </c>
      <c r="J84" s="22">
        <f t="shared" si="23"/>
        <v>15934.399999999998</v>
      </c>
      <c r="K84" s="22">
        <f t="shared" si="23"/>
        <v>15934.399999999998</v>
      </c>
      <c r="L84" s="22">
        <f t="shared" si="23"/>
        <v>17926.2</v>
      </c>
      <c r="M84" s="22">
        <f t="shared" si="23"/>
        <v>1731.6</v>
      </c>
      <c r="N84" s="22">
        <f t="shared" si="23"/>
        <v>2308.8</v>
      </c>
      <c r="O84" s="22">
        <f t="shared" si="23"/>
        <v>1385.28</v>
      </c>
      <c r="P84" s="22">
        <f t="shared" si="23"/>
        <v>1385.28</v>
      </c>
      <c r="Q84" s="22">
        <f t="shared" si="23"/>
        <v>3318.9</v>
      </c>
      <c r="R84" s="22">
        <f t="shared" si="23"/>
        <v>3186.88</v>
      </c>
      <c r="S84" s="22">
        <f t="shared" si="23"/>
        <v>3186.88</v>
      </c>
      <c r="T84" s="22">
        <f t="shared" si="23"/>
        <v>3585.24</v>
      </c>
      <c r="U84" s="22">
        <f t="shared" si="23"/>
        <v>23503.239999999998</v>
      </c>
      <c r="V84" s="22">
        <f t="shared" si="23"/>
        <v>2308.8</v>
      </c>
      <c r="W84" s="22">
        <f t="shared" si="23"/>
        <v>1673.8799999999999</v>
      </c>
      <c r="X84" s="22">
        <f t="shared" si="23"/>
        <v>2308.8</v>
      </c>
      <c r="Y84" s="22">
        <f t="shared" si="23"/>
        <v>1962.48</v>
      </c>
      <c r="Z84" s="22">
        <f t="shared" si="23"/>
        <v>1731.6</v>
      </c>
      <c r="AA84" s="22">
        <f t="shared" si="23"/>
        <v>2251.08</v>
      </c>
      <c r="AB84" s="22">
        <f t="shared" si="23"/>
        <v>1500.72</v>
      </c>
      <c r="AC84" s="22">
        <f t="shared" si="23"/>
        <v>1558.44</v>
      </c>
      <c r="AD84" s="22">
        <f t="shared" si="23"/>
        <v>3001.44</v>
      </c>
      <c r="AE84" s="22">
        <f t="shared" si="23"/>
        <v>230.88</v>
      </c>
      <c r="AF84" s="22">
        <f t="shared" si="23"/>
        <v>230.88</v>
      </c>
      <c r="AG84" s="22">
        <f t="shared" si="23"/>
        <v>230.88</v>
      </c>
      <c r="AH84" s="22">
        <f t="shared" si="23"/>
        <v>577.2</v>
      </c>
      <c r="AI84" s="22">
        <f t="shared" si="23"/>
        <v>13145.88</v>
      </c>
      <c r="AJ84" s="22">
        <f t="shared" si="23"/>
        <v>3001.44</v>
      </c>
      <c r="AK84" s="22">
        <f t="shared" si="23"/>
        <v>5975.4</v>
      </c>
      <c r="AL84" s="22">
        <f t="shared" si="23"/>
        <v>15735.22</v>
      </c>
      <c r="AM84" s="22">
        <f t="shared" si="23"/>
        <v>6174.58</v>
      </c>
      <c r="AN84" s="22">
        <f t="shared" si="23"/>
        <v>1593.44</v>
      </c>
      <c r="AO84" s="22">
        <f t="shared" si="23"/>
        <v>199.18</v>
      </c>
      <c r="AP84" s="22">
        <f t="shared" si="23"/>
        <v>2886</v>
      </c>
      <c r="AQ84" s="22">
        <f t="shared" si="23"/>
        <v>2886</v>
      </c>
      <c r="AR84" s="22">
        <f t="shared" si="23"/>
        <v>1529.58</v>
      </c>
      <c r="AS84" s="22">
        <f t="shared" si="23"/>
        <v>1558.44</v>
      </c>
      <c r="AT84" s="22">
        <f t="shared" si="23"/>
        <v>2308.8</v>
      </c>
      <c r="AU84" s="22">
        <f t="shared" si="23"/>
        <v>3232.3199999999997</v>
      </c>
      <c r="AV84" s="22">
        <f t="shared" si="23"/>
        <v>2770.56</v>
      </c>
      <c r="AW84" s="22">
        <f t="shared" si="23"/>
        <v>1731.6</v>
      </c>
      <c r="AX84" s="22">
        <v>1139.97</v>
      </c>
      <c r="AY84" s="22">
        <v>1211.78811</v>
      </c>
      <c r="AZ84" s="10">
        <v>2351.7581099999998</v>
      </c>
      <c r="BA84" s="86">
        <f>BA85+BA89</f>
        <v>2279.94</v>
      </c>
    </row>
    <row r="85" spans="1:53" ht="12.75" hidden="1">
      <c r="A85" s="24" t="s">
        <v>68</v>
      </c>
      <c r="B85" s="16">
        <f aca="true" t="shared" si="24" ref="B85:AW85">B86*B87*B88</f>
        <v>2308.8</v>
      </c>
      <c r="C85" s="16">
        <f t="shared" si="24"/>
        <v>2308.8</v>
      </c>
      <c r="D85" s="16">
        <f t="shared" si="24"/>
        <v>2308.8</v>
      </c>
      <c r="E85" s="16">
        <f t="shared" si="24"/>
        <v>2308.8</v>
      </c>
      <c r="F85" s="16">
        <f t="shared" si="24"/>
        <v>2308.8</v>
      </c>
      <c r="G85" s="16">
        <f t="shared" si="24"/>
        <v>4531.0199999999995</v>
      </c>
      <c r="H85" s="16">
        <f t="shared" si="24"/>
        <v>2020.2</v>
      </c>
      <c r="I85" s="16">
        <f t="shared" si="24"/>
        <v>1673.8799999999999</v>
      </c>
      <c r="J85" s="16">
        <f t="shared" si="24"/>
        <v>2308.8</v>
      </c>
      <c r="K85" s="16">
        <f t="shared" si="24"/>
        <v>2308.8</v>
      </c>
      <c r="L85" s="16">
        <f t="shared" si="24"/>
        <v>2597.4</v>
      </c>
      <c r="M85" s="16">
        <f t="shared" si="24"/>
        <v>1731.6</v>
      </c>
      <c r="N85" s="16">
        <f t="shared" si="24"/>
        <v>2308.8</v>
      </c>
      <c r="O85" s="16">
        <f t="shared" si="24"/>
        <v>1385.28</v>
      </c>
      <c r="P85" s="16">
        <f t="shared" si="24"/>
        <v>1385.28</v>
      </c>
      <c r="Q85" s="16">
        <f t="shared" si="24"/>
        <v>3318.9</v>
      </c>
      <c r="R85" s="16">
        <f t="shared" si="24"/>
        <v>461.76</v>
      </c>
      <c r="S85" s="16">
        <f t="shared" si="24"/>
        <v>461.76</v>
      </c>
      <c r="T85" s="16">
        <f t="shared" si="24"/>
        <v>519.48</v>
      </c>
      <c r="U85" s="16">
        <f t="shared" si="24"/>
        <v>3405.48</v>
      </c>
      <c r="V85" s="16">
        <f t="shared" si="24"/>
        <v>2308.8</v>
      </c>
      <c r="W85" s="16">
        <f t="shared" si="24"/>
        <v>1673.8799999999999</v>
      </c>
      <c r="X85" s="16">
        <f t="shared" si="24"/>
        <v>2308.8</v>
      </c>
      <c r="Y85" s="16">
        <f t="shared" si="24"/>
        <v>1962.48</v>
      </c>
      <c r="Z85" s="16">
        <f t="shared" si="24"/>
        <v>1731.6</v>
      </c>
      <c r="AA85" s="16">
        <f t="shared" si="24"/>
        <v>2251.08</v>
      </c>
      <c r="AB85" s="16">
        <f t="shared" si="24"/>
        <v>1500.72</v>
      </c>
      <c r="AC85" s="16">
        <f t="shared" si="24"/>
        <v>1558.44</v>
      </c>
      <c r="AD85" s="16">
        <f t="shared" si="24"/>
        <v>3001.44</v>
      </c>
      <c r="AE85" s="16">
        <f t="shared" si="24"/>
        <v>230.88</v>
      </c>
      <c r="AF85" s="16">
        <f t="shared" si="24"/>
        <v>230.88</v>
      </c>
      <c r="AG85" s="16">
        <f t="shared" si="24"/>
        <v>230.88</v>
      </c>
      <c r="AH85" s="16">
        <f t="shared" si="24"/>
        <v>577.2</v>
      </c>
      <c r="AI85" s="16">
        <f t="shared" si="24"/>
        <v>1904.76</v>
      </c>
      <c r="AJ85" s="16">
        <f t="shared" si="24"/>
        <v>3001.44</v>
      </c>
      <c r="AK85" s="16">
        <f t="shared" si="24"/>
        <v>865.8</v>
      </c>
      <c r="AL85" s="16">
        <f t="shared" si="24"/>
        <v>2279.94</v>
      </c>
      <c r="AM85" s="16">
        <f t="shared" si="24"/>
        <v>894.66</v>
      </c>
      <c r="AN85" s="16">
        <f t="shared" si="24"/>
        <v>230.88</v>
      </c>
      <c r="AO85" s="16">
        <f t="shared" si="24"/>
        <v>28.86</v>
      </c>
      <c r="AP85" s="16">
        <f t="shared" si="24"/>
        <v>2886</v>
      </c>
      <c r="AQ85" s="16">
        <f t="shared" si="24"/>
        <v>2886</v>
      </c>
      <c r="AR85" s="16">
        <f t="shared" si="24"/>
        <v>1529.58</v>
      </c>
      <c r="AS85" s="16">
        <f t="shared" si="24"/>
        <v>1558.44</v>
      </c>
      <c r="AT85" s="16">
        <f t="shared" si="24"/>
        <v>2308.8</v>
      </c>
      <c r="AU85" s="16">
        <f t="shared" si="24"/>
        <v>3232.3199999999997</v>
      </c>
      <c r="AV85" s="16">
        <f t="shared" si="24"/>
        <v>2770.56</v>
      </c>
      <c r="AW85" s="16">
        <f t="shared" si="24"/>
        <v>1731.6</v>
      </c>
      <c r="AX85" s="16">
        <v>1139.97</v>
      </c>
      <c r="AY85" s="16">
        <v>1211.78811</v>
      </c>
      <c r="AZ85" s="10">
        <v>2351.7581099999998</v>
      </c>
      <c r="BA85" s="17">
        <f>BA86*BA87*BA88</f>
        <v>2279.94</v>
      </c>
    </row>
    <row r="86" spans="1:53" ht="12.75" hidden="1">
      <c r="A86" s="24" t="s">
        <v>65</v>
      </c>
      <c r="B86" s="16">
        <v>2</v>
      </c>
      <c r="C86" s="16">
        <v>2</v>
      </c>
      <c r="D86" s="16">
        <v>2</v>
      </c>
      <c r="E86" s="16">
        <v>2</v>
      </c>
      <c r="F86" s="16">
        <v>2</v>
      </c>
      <c r="G86" s="16">
        <v>2</v>
      </c>
      <c r="H86" s="16">
        <v>2</v>
      </c>
      <c r="I86" s="16">
        <v>2</v>
      </c>
      <c r="J86" s="16">
        <v>2</v>
      </c>
      <c r="K86" s="16">
        <v>2</v>
      </c>
      <c r="L86" s="16">
        <v>2</v>
      </c>
      <c r="M86" s="16">
        <v>2</v>
      </c>
      <c r="N86" s="16">
        <v>2</v>
      </c>
      <c r="O86" s="16">
        <v>2</v>
      </c>
      <c r="P86" s="16">
        <v>2</v>
      </c>
      <c r="Q86" s="16">
        <v>2</v>
      </c>
      <c r="R86" s="16">
        <v>2</v>
      </c>
      <c r="S86" s="16">
        <v>2</v>
      </c>
      <c r="T86" s="16">
        <v>2</v>
      </c>
      <c r="U86" s="16">
        <v>2</v>
      </c>
      <c r="V86" s="16">
        <v>2</v>
      </c>
      <c r="W86" s="16">
        <v>2</v>
      </c>
      <c r="X86" s="16">
        <v>2</v>
      </c>
      <c r="Y86" s="16">
        <v>2</v>
      </c>
      <c r="Z86" s="16">
        <v>2</v>
      </c>
      <c r="AA86" s="16">
        <v>2</v>
      </c>
      <c r="AB86" s="16">
        <v>2</v>
      </c>
      <c r="AC86" s="16">
        <v>2</v>
      </c>
      <c r="AD86" s="16">
        <v>2</v>
      </c>
      <c r="AE86" s="16">
        <v>2</v>
      </c>
      <c r="AF86" s="16">
        <v>2</v>
      </c>
      <c r="AG86" s="16">
        <v>2</v>
      </c>
      <c r="AH86" s="16">
        <v>2</v>
      </c>
      <c r="AI86" s="16">
        <v>2</v>
      </c>
      <c r="AJ86" s="16">
        <v>2</v>
      </c>
      <c r="AK86" s="16">
        <v>2</v>
      </c>
      <c r="AL86" s="16">
        <v>2</v>
      </c>
      <c r="AM86" s="16">
        <v>2</v>
      </c>
      <c r="AN86" s="16">
        <v>2</v>
      </c>
      <c r="AO86" s="16">
        <v>2</v>
      </c>
      <c r="AP86" s="16">
        <v>2</v>
      </c>
      <c r="AQ86" s="16">
        <v>2</v>
      </c>
      <c r="AR86" s="16">
        <v>2</v>
      </c>
      <c r="AS86" s="16">
        <v>2</v>
      </c>
      <c r="AT86" s="16">
        <v>2</v>
      </c>
      <c r="AU86" s="16">
        <v>2</v>
      </c>
      <c r="AV86" s="16">
        <v>2</v>
      </c>
      <c r="AW86" s="16">
        <v>2</v>
      </c>
      <c r="AX86" s="16">
        <v>1</v>
      </c>
      <c r="AY86" s="16">
        <v>1</v>
      </c>
      <c r="AZ86" s="10">
        <v>2</v>
      </c>
      <c r="BA86" s="17">
        <v>2</v>
      </c>
    </row>
    <row r="87" spans="1:53" ht="12.75" hidden="1">
      <c r="A87" s="24" t="s">
        <v>69</v>
      </c>
      <c r="B87" s="84">
        <v>14.43</v>
      </c>
      <c r="C87" s="84">
        <v>14.43</v>
      </c>
      <c r="D87" s="84">
        <v>14.43</v>
      </c>
      <c r="E87" s="84">
        <v>14.43</v>
      </c>
      <c r="F87" s="84">
        <v>14.43</v>
      </c>
      <c r="G87" s="84">
        <v>14.43</v>
      </c>
      <c r="H87" s="84">
        <v>14.43</v>
      </c>
      <c r="I87" s="84">
        <v>14.43</v>
      </c>
      <c r="J87" s="84">
        <v>14.43</v>
      </c>
      <c r="K87" s="84">
        <v>14.43</v>
      </c>
      <c r="L87" s="84">
        <v>14.43</v>
      </c>
      <c r="M87" s="84">
        <v>14.43</v>
      </c>
      <c r="N87" s="84">
        <v>14.43</v>
      </c>
      <c r="O87" s="84">
        <v>14.43</v>
      </c>
      <c r="P87" s="84">
        <v>14.43</v>
      </c>
      <c r="Q87" s="84">
        <v>14.43</v>
      </c>
      <c r="R87" s="84">
        <v>14.43</v>
      </c>
      <c r="S87" s="84">
        <v>14.43</v>
      </c>
      <c r="T87" s="84">
        <v>14.43</v>
      </c>
      <c r="U87" s="84">
        <v>14.43</v>
      </c>
      <c r="V87" s="84">
        <v>14.43</v>
      </c>
      <c r="W87" s="84">
        <v>14.43</v>
      </c>
      <c r="X87" s="84">
        <v>14.43</v>
      </c>
      <c r="Y87" s="84">
        <v>14.43</v>
      </c>
      <c r="Z87" s="84">
        <v>14.43</v>
      </c>
      <c r="AA87" s="84">
        <v>14.43</v>
      </c>
      <c r="AB87" s="84">
        <v>14.43</v>
      </c>
      <c r="AC87" s="84">
        <v>14.43</v>
      </c>
      <c r="AD87" s="84">
        <v>14.43</v>
      </c>
      <c r="AE87" s="84">
        <v>14.43</v>
      </c>
      <c r="AF87" s="84">
        <v>14.43</v>
      </c>
      <c r="AG87" s="84">
        <v>14.43</v>
      </c>
      <c r="AH87" s="84">
        <v>14.43</v>
      </c>
      <c r="AI87" s="84">
        <v>14.43</v>
      </c>
      <c r="AJ87" s="84">
        <v>14.43</v>
      </c>
      <c r="AK87" s="84">
        <v>14.43</v>
      </c>
      <c r="AL87" s="84">
        <v>14.43</v>
      </c>
      <c r="AM87" s="84">
        <v>14.43</v>
      </c>
      <c r="AN87" s="84">
        <v>14.43</v>
      </c>
      <c r="AO87" s="84">
        <v>14.43</v>
      </c>
      <c r="AP87" s="84">
        <v>14.43</v>
      </c>
      <c r="AQ87" s="84">
        <v>14.43</v>
      </c>
      <c r="AR87" s="84">
        <v>14.43</v>
      </c>
      <c r="AS87" s="84">
        <v>14.43</v>
      </c>
      <c r="AT87" s="84">
        <v>14.43</v>
      </c>
      <c r="AU87" s="84">
        <v>14.43</v>
      </c>
      <c r="AV87" s="84">
        <v>14.43</v>
      </c>
      <c r="AW87" s="84">
        <v>14.43</v>
      </c>
      <c r="AX87" s="84">
        <v>14.43</v>
      </c>
      <c r="AY87" s="84">
        <v>15.339089999999999</v>
      </c>
      <c r="AZ87" s="20"/>
      <c r="BA87" s="39">
        <v>14.43</v>
      </c>
    </row>
    <row r="88" spans="1:53" ht="12.75" hidden="1">
      <c r="A88" s="24" t="s">
        <v>70</v>
      </c>
      <c r="B88" s="16">
        <f>'[1]2'!E71</f>
        <v>80</v>
      </c>
      <c r="C88" s="16">
        <f>'[1]2'!F71</f>
        <v>80</v>
      </c>
      <c r="D88" s="16">
        <f>'[1]2'!G71</f>
        <v>80</v>
      </c>
      <c r="E88" s="16">
        <f>'[1]2'!H71</f>
        <v>80</v>
      </c>
      <c r="F88" s="16">
        <f>'[1]2'!I71</f>
        <v>80</v>
      </c>
      <c r="G88" s="16">
        <f>'[1]2'!J71</f>
        <v>157</v>
      </c>
      <c r="H88" s="16">
        <f>'[1]2'!K71</f>
        <v>70</v>
      </c>
      <c r="I88" s="16">
        <f>'[1]2'!L71</f>
        <v>58</v>
      </c>
      <c r="J88" s="16">
        <f>'[1]2'!M71</f>
        <v>80</v>
      </c>
      <c r="K88" s="16">
        <f>'[1]2'!N71</f>
        <v>80</v>
      </c>
      <c r="L88" s="16">
        <f>'[1]2'!O71</f>
        <v>90</v>
      </c>
      <c r="M88" s="16">
        <f>'[1]2'!P71</f>
        <v>60</v>
      </c>
      <c r="N88" s="16">
        <f>'[1]2'!Q71</f>
        <v>80</v>
      </c>
      <c r="O88" s="16">
        <f>'[1]2'!R71</f>
        <v>48</v>
      </c>
      <c r="P88" s="16">
        <f>'[1]2'!S71</f>
        <v>48</v>
      </c>
      <c r="Q88" s="16">
        <f>'[1]2'!T71</f>
        <v>115</v>
      </c>
      <c r="R88" s="16">
        <f>'[1]2'!U71</f>
        <v>16</v>
      </c>
      <c r="S88" s="16">
        <f>'[1]2'!V71</f>
        <v>16</v>
      </c>
      <c r="T88" s="16">
        <f>'[1]2'!W71</f>
        <v>18</v>
      </c>
      <c r="U88" s="16">
        <f>'[1]2'!X71</f>
        <v>118</v>
      </c>
      <c r="V88" s="16">
        <f>'[1]2'!Y71</f>
        <v>80</v>
      </c>
      <c r="W88" s="16">
        <f>'[1]2'!Z71</f>
        <v>58</v>
      </c>
      <c r="X88" s="16">
        <f>'[1]2'!AA71</f>
        <v>80</v>
      </c>
      <c r="Y88" s="16">
        <f>'[1]2'!AB71</f>
        <v>68</v>
      </c>
      <c r="Z88" s="16">
        <f>'[1]2'!AC71</f>
        <v>60</v>
      </c>
      <c r="AA88" s="16">
        <f>'[1]2'!AD71</f>
        <v>78</v>
      </c>
      <c r="AB88" s="16">
        <f>'[1]2'!AE71</f>
        <v>52</v>
      </c>
      <c r="AC88" s="16">
        <f>'[1]2'!AF71</f>
        <v>54</v>
      </c>
      <c r="AD88" s="16">
        <f>'[1]2'!AG71</f>
        <v>104</v>
      </c>
      <c r="AE88" s="16">
        <f>'[1]2'!AH71</f>
        <v>8</v>
      </c>
      <c r="AF88" s="16">
        <f>'[1]2'!AI71</f>
        <v>8</v>
      </c>
      <c r="AG88" s="16">
        <f>'[1]2'!AJ71</f>
        <v>8</v>
      </c>
      <c r="AH88" s="16">
        <f>'[1]2'!AK71</f>
        <v>20</v>
      </c>
      <c r="AI88" s="16">
        <f>'[1]2'!AL71</f>
        <v>66</v>
      </c>
      <c r="AJ88" s="16">
        <f>'[1]2'!AM71</f>
        <v>104</v>
      </c>
      <c r="AK88" s="16">
        <f>'[1]2'!AN71</f>
        <v>30</v>
      </c>
      <c r="AL88" s="16">
        <f>'[1]2'!AO71</f>
        <v>79</v>
      </c>
      <c r="AM88" s="16">
        <f>'[1]2'!AP71</f>
        <v>31</v>
      </c>
      <c r="AN88" s="16">
        <f>'[1]2'!AQ71</f>
        <v>8</v>
      </c>
      <c r="AO88" s="16">
        <f>'[1]2'!AR71</f>
        <v>1</v>
      </c>
      <c r="AP88" s="16">
        <f>'[1]2'!AS71</f>
        <v>100</v>
      </c>
      <c r="AQ88" s="16">
        <f>'[1]2'!AT71</f>
        <v>100</v>
      </c>
      <c r="AR88" s="16">
        <f>'[1]2'!AU71</f>
        <v>53</v>
      </c>
      <c r="AS88" s="16">
        <f>'[1]2'!AV71</f>
        <v>54</v>
      </c>
      <c r="AT88" s="16">
        <f>'[1]2'!AW71</f>
        <v>80</v>
      </c>
      <c r="AU88" s="16">
        <f>'[1]2'!AX71</f>
        <v>112</v>
      </c>
      <c r="AV88" s="16">
        <f>'[1]2'!AY71</f>
        <v>96</v>
      </c>
      <c r="AW88" s="16">
        <f>'[1]2'!AZ71</f>
        <v>60</v>
      </c>
      <c r="AX88" s="14">
        <v>79</v>
      </c>
      <c r="AY88" s="14">
        <v>79</v>
      </c>
      <c r="AZ88" s="10">
        <v>79</v>
      </c>
      <c r="BA88" s="17">
        <f>'[1]2'!BP71</f>
        <v>79</v>
      </c>
    </row>
    <row r="89" spans="1:53" ht="12.75" hidden="1">
      <c r="A89" s="24" t="s">
        <v>71</v>
      </c>
      <c r="B89" s="16">
        <f aca="true" t="shared" si="25" ref="B89:AW89">B90*B91*B92</f>
        <v>0</v>
      </c>
      <c r="C89" s="16">
        <f t="shared" si="25"/>
        <v>0</v>
      </c>
      <c r="D89" s="16">
        <f t="shared" si="25"/>
        <v>0</v>
      </c>
      <c r="E89" s="16">
        <f t="shared" si="25"/>
        <v>0</v>
      </c>
      <c r="F89" s="16">
        <f t="shared" si="25"/>
        <v>0</v>
      </c>
      <c r="G89" s="16">
        <f t="shared" si="25"/>
        <v>0</v>
      </c>
      <c r="H89" s="16">
        <f t="shared" si="25"/>
        <v>0</v>
      </c>
      <c r="I89" s="16">
        <f t="shared" si="25"/>
        <v>0</v>
      </c>
      <c r="J89" s="16">
        <f t="shared" si="25"/>
        <v>13625.599999999999</v>
      </c>
      <c r="K89" s="16">
        <f t="shared" si="25"/>
        <v>13625.599999999999</v>
      </c>
      <c r="L89" s="16">
        <f t="shared" si="25"/>
        <v>15328.8</v>
      </c>
      <c r="M89" s="16">
        <f t="shared" si="25"/>
        <v>0</v>
      </c>
      <c r="N89" s="16">
        <f t="shared" si="25"/>
        <v>0</v>
      </c>
      <c r="O89" s="16">
        <f t="shared" si="25"/>
        <v>0</v>
      </c>
      <c r="P89" s="16">
        <f t="shared" si="25"/>
        <v>0</v>
      </c>
      <c r="Q89" s="16">
        <f t="shared" si="25"/>
        <v>0</v>
      </c>
      <c r="R89" s="16">
        <f t="shared" si="25"/>
        <v>2725.12</v>
      </c>
      <c r="S89" s="16">
        <f t="shared" si="25"/>
        <v>2725.12</v>
      </c>
      <c r="T89" s="16">
        <f t="shared" si="25"/>
        <v>3065.7599999999998</v>
      </c>
      <c r="U89" s="16">
        <f t="shared" si="25"/>
        <v>20097.76</v>
      </c>
      <c r="V89" s="16">
        <f t="shared" si="25"/>
        <v>0</v>
      </c>
      <c r="W89" s="16">
        <f t="shared" si="25"/>
        <v>0</v>
      </c>
      <c r="X89" s="16">
        <f t="shared" si="25"/>
        <v>0</v>
      </c>
      <c r="Y89" s="16">
        <f t="shared" si="25"/>
        <v>0</v>
      </c>
      <c r="Z89" s="16">
        <f t="shared" si="25"/>
        <v>0</v>
      </c>
      <c r="AA89" s="16">
        <f t="shared" si="25"/>
        <v>0</v>
      </c>
      <c r="AB89" s="16">
        <f t="shared" si="25"/>
        <v>0</v>
      </c>
      <c r="AC89" s="16">
        <f t="shared" si="25"/>
        <v>0</v>
      </c>
      <c r="AD89" s="16">
        <f t="shared" si="25"/>
        <v>0</v>
      </c>
      <c r="AE89" s="16">
        <f t="shared" si="25"/>
        <v>0</v>
      </c>
      <c r="AF89" s="16">
        <f t="shared" si="25"/>
        <v>0</v>
      </c>
      <c r="AG89" s="16">
        <f t="shared" si="25"/>
        <v>0</v>
      </c>
      <c r="AH89" s="16">
        <f t="shared" si="25"/>
        <v>0</v>
      </c>
      <c r="AI89" s="16">
        <f t="shared" si="25"/>
        <v>11241.119999999999</v>
      </c>
      <c r="AJ89" s="16">
        <f t="shared" si="25"/>
        <v>0</v>
      </c>
      <c r="AK89" s="16">
        <f t="shared" si="25"/>
        <v>5109.599999999999</v>
      </c>
      <c r="AL89" s="16">
        <f t="shared" si="25"/>
        <v>13455.279999999999</v>
      </c>
      <c r="AM89" s="16">
        <f t="shared" si="25"/>
        <v>5279.92</v>
      </c>
      <c r="AN89" s="16">
        <f t="shared" si="25"/>
        <v>1362.56</v>
      </c>
      <c r="AO89" s="16">
        <f t="shared" si="25"/>
        <v>170.32</v>
      </c>
      <c r="AP89" s="16">
        <f t="shared" si="25"/>
        <v>0</v>
      </c>
      <c r="AQ89" s="16">
        <f t="shared" si="25"/>
        <v>0</v>
      </c>
      <c r="AR89" s="16">
        <f t="shared" si="25"/>
        <v>0</v>
      </c>
      <c r="AS89" s="16">
        <f t="shared" si="25"/>
        <v>0</v>
      </c>
      <c r="AT89" s="16">
        <f t="shared" si="25"/>
        <v>0</v>
      </c>
      <c r="AU89" s="16">
        <f t="shared" si="25"/>
        <v>0</v>
      </c>
      <c r="AV89" s="16">
        <f t="shared" si="25"/>
        <v>0</v>
      </c>
      <c r="AW89" s="16">
        <f t="shared" si="25"/>
        <v>0</v>
      </c>
      <c r="AX89" s="16">
        <v>0</v>
      </c>
      <c r="AY89" s="16">
        <v>0</v>
      </c>
      <c r="AZ89" s="10">
        <v>0</v>
      </c>
      <c r="BA89" s="17">
        <f>BA90*BA91*BA92</f>
        <v>0</v>
      </c>
    </row>
    <row r="90" spans="1:53" ht="12.75" hidden="1">
      <c r="A90" s="24" t="s">
        <v>65</v>
      </c>
      <c r="B90" s="16">
        <v>4</v>
      </c>
      <c r="C90" s="16">
        <v>4</v>
      </c>
      <c r="D90" s="16">
        <v>4</v>
      </c>
      <c r="E90" s="16">
        <v>4</v>
      </c>
      <c r="F90" s="16">
        <v>4</v>
      </c>
      <c r="G90" s="16">
        <v>4</v>
      </c>
      <c r="H90" s="16">
        <v>4</v>
      </c>
      <c r="I90" s="16">
        <v>4</v>
      </c>
      <c r="J90" s="16">
        <v>4</v>
      </c>
      <c r="K90" s="16">
        <v>4</v>
      </c>
      <c r="L90" s="16">
        <v>4</v>
      </c>
      <c r="M90" s="16">
        <v>4</v>
      </c>
      <c r="N90" s="16">
        <v>4</v>
      </c>
      <c r="O90" s="16">
        <v>4</v>
      </c>
      <c r="P90" s="16">
        <v>4</v>
      </c>
      <c r="Q90" s="16">
        <v>4</v>
      </c>
      <c r="R90" s="16">
        <v>4</v>
      </c>
      <c r="S90" s="16">
        <v>4</v>
      </c>
      <c r="T90" s="16">
        <v>4</v>
      </c>
      <c r="U90" s="16">
        <v>4</v>
      </c>
      <c r="V90" s="16">
        <v>4</v>
      </c>
      <c r="W90" s="16">
        <v>4</v>
      </c>
      <c r="X90" s="16">
        <v>4</v>
      </c>
      <c r="Y90" s="16">
        <v>4</v>
      </c>
      <c r="Z90" s="16">
        <v>4</v>
      </c>
      <c r="AA90" s="16">
        <v>4</v>
      </c>
      <c r="AB90" s="16">
        <v>4</v>
      </c>
      <c r="AC90" s="16">
        <v>4</v>
      </c>
      <c r="AD90" s="16">
        <v>4</v>
      </c>
      <c r="AE90" s="16">
        <v>4</v>
      </c>
      <c r="AF90" s="16">
        <v>4</v>
      </c>
      <c r="AG90" s="16">
        <v>4</v>
      </c>
      <c r="AH90" s="16">
        <v>4</v>
      </c>
      <c r="AI90" s="16">
        <v>4</v>
      </c>
      <c r="AJ90" s="16">
        <v>4</v>
      </c>
      <c r="AK90" s="16">
        <v>4</v>
      </c>
      <c r="AL90" s="16">
        <v>4</v>
      </c>
      <c r="AM90" s="16">
        <v>4</v>
      </c>
      <c r="AN90" s="16">
        <v>4</v>
      </c>
      <c r="AO90" s="16">
        <v>4</v>
      </c>
      <c r="AP90" s="16">
        <v>4</v>
      </c>
      <c r="AQ90" s="16">
        <v>4</v>
      </c>
      <c r="AR90" s="16">
        <v>4</v>
      </c>
      <c r="AS90" s="16">
        <v>4</v>
      </c>
      <c r="AT90" s="16">
        <v>4</v>
      </c>
      <c r="AU90" s="16">
        <v>4</v>
      </c>
      <c r="AV90" s="16">
        <v>4</v>
      </c>
      <c r="AW90" s="16">
        <v>4</v>
      </c>
      <c r="AX90" s="14">
        <v>2</v>
      </c>
      <c r="AY90" s="14">
        <v>2</v>
      </c>
      <c r="AZ90" s="10">
        <v>4</v>
      </c>
      <c r="BA90" s="17">
        <v>4</v>
      </c>
    </row>
    <row r="91" spans="1:53" ht="12.75" hidden="1">
      <c r="A91" s="24" t="s">
        <v>72</v>
      </c>
      <c r="B91" s="84">
        <v>42.58</v>
      </c>
      <c r="C91" s="84">
        <v>42.58</v>
      </c>
      <c r="D91" s="84">
        <v>42.58</v>
      </c>
      <c r="E91" s="84">
        <v>42.58</v>
      </c>
      <c r="F91" s="84">
        <v>42.58</v>
      </c>
      <c r="G91" s="84">
        <v>42.58</v>
      </c>
      <c r="H91" s="84">
        <v>42.58</v>
      </c>
      <c r="I91" s="84">
        <v>42.58</v>
      </c>
      <c r="J91" s="84">
        <v>42.58</v>
      </c>
      <c r="K91" s="84">
        <v>42.58</v>
      </c>
      <c r="L91" s="84">
        <v>42.58</v>
      </c>
      <c r="M91" s="84">
        <v>42.58</v>
      </c>
      <c r="N91" s="84">
        <v>42.58</v>
      </c>
      <c r="O91" s="84">
        <v>42.58</v>
      </c>
      <c r="P91" s="84">
        <v>42.58</v>
      </c>
      <c r="Q91" s="84">
        <v>42.58</v>
      </c>
      <c r="R91" s="84">
        <v>42.58</v>
      </c>
      <c r="S91" s="84">
        <v>42.58</v>
      </c>
      <c r="T91" s="84">
        <v>42.58</v>
      </c>
      <c r="U91" s="84">
        <v>42.58</v>
      </c>
      <c r="V91" s="84">
        <v>42.58</v>
      </c>
      <c r="W91" s="84">
        <v>42.58</v>
      </c>
      <c r="X91" s="84">
        <v>42.58</v>
      </c>
      <c r="Y91" s="84">
        <v>42.58</v>
      </c>
      <c r="Z91" s="84">
        <v>42.58</v>
      </c>
      <c r="AA91" s="84">
        <v>42.58</v>
      </c>
      <c r="AB91" s="84">
        <v>42.58</v>
      </c>
      <c r="AC91" s="84">
        <v>42.58</v>
      </c>
      <c r="AD91" s="84">
        <v>42.58</v>
      </c>
      <c r="AE91" s="84">
        <v>42.58</v>
      </c>
      <c r="AF91" s="84">
        <v>42.58</v>
      </c>
      <c r="AG91" s="84">
        <v>42.58</v>
      </c>
      <c r="AH91" s="84">
        <v>42.58</v>
      </c>
      <c r="AI91" s="84">
        <v>42.58</v>
      </c>
      <c r="AJ91" s="84">
        <v>42.58</v>
      </c>
      <c r="AK91" s="84">
        <v>42.58</v>
      </c>
      <c r="AL91" s="84">
        <v>42.58</v>
      </c>
      <c r="AM91" s="84">
        <v>42.58</v>
      </c>
      <c r="AN91" s="84">
        <v>42.58</v>
      </c>
      <c r="AO91" s="84">
        <v>42.58</v>
      </c>
      <c r="AP91" s="84">
        <v>42.58</v>
      </c>
      <c r="AQ91" s="84">
        <v>42.58</v>
      </c>
      <c r="AR91" s="84">
        <v>42.58</v>
      </c>
      <c r="AS91" s="84">
        <v>42.58</v>
      </c>
      <c r="AT91" s="84">
        <v>42.58</v>
      </c>
      <c r="AU91" s="84">
        <v>42.58</v>
      </c>
      <c r="AV91" s="84">
        <v>42.58</v>
      </c>
      <c r="AW91" s="84">
        <v>42.58</v>
      </c>
      <c r="AX91" s="84">
        <v>42.58</v>
      </c>
      <c r="AY91" s="84">
        <v>45.262539999999994</v>
      </c>
      <c r="AZ91" s="10"/>
      <c r="BA91" s="39">
        <v>42.58</v>
      </c>
    </row>
    <row r="92" spans="1:53" ht="12.75" hidden="1">
      <c r="A92" s="24" t="s">
        <v>73</v>
      </c>
      <c r="B92" s="16">
        <f>'[1]2'!E75</f>
        <v>0</v>
      </c>
      <c r="C92" s="16">
        <f>'[1]2'!F75</f>
        <v>0</v>
      </c>
      <c r="D92" s="16">
        <f>'[1]2'!G75</f>
        <v>0</v>
      </c>
      <c r="E92" s="16">
        <f>'[1]2'!H75</f>
        <v>0</v>
      </c>
      <c r="F92" s="16">
        <f>'[1]2'!I75</f>
        <v>0</v>
      </c>
      <c r="G92" s="16">
        <f>'[1]2'!J75</f>
        <v>0</v>
      </c>
      <c r="H92" s="16">
        <f>'[1]2'!K75</f>
        <v>0</v>
      </c>
      <c r="I92" s="16">
        <f>'[1]2'!L75</f>
        <v>0</v>
      </c>
      <c r="J92" s="16">
        <f>'[1]2'!M75</f>
        <v>80</v>
      </c>
      <c r="K92" s="16">
        <f>'[1]2'!N75</f>
        <v>80</v>
      </c>
      <c r="L92" s="16">
        <f>'[1]2'!O75</f>
        <v>90</v>
      </c>
      <c r="M92" s="16">
        <f>'[1]2'!P75</f>
        <v>0</v>
      </c>
      <c r="N92" s="16">
        <f>'[1]2'!Q75</f>
        <v>0</v>
      </c>
      <c r="O92" s="16">
        <f>'[1]2'!R75</f>
        <v>0</v>
      </c>
      <c r="P92" s="16">
        <f>'[1]2'!S75</f>
        <v>0</v>
      </c>
      <c r="Q92" s="16">
        <f>'[1]2'!T75</f>
        <v>0</v>
      </c>
      <c r="R92" s="16">
        <f>'[1]2'!U75</f>
        <v>16</v>
      </c>
      <c r="S92" s="16">
        <f>'[1]2'!V75</f>
        <v>16</v>
      </c>
      <c r="T92" s="16">
        <f>'[1]2'!W75</f>
        <v>18</v>
      </c>
      <c r="U92" s="16">
        <f>'[1]2'!X75</f>
        <v>118</v>
      </c>
      <c r="V92" s="16">
        <f>'[1]2'!Y75</f>
        <v>0</v>
      </c>
      <c r="W92" s="16">
        <f>'[1]2'!Z75</f>
        <v>0</v>
      </c>
      <c r="X92" s="16">
        <f>'[1]2'!AA75</f>
        <v>0</v>
      </c>
      <c r="Y92" s="16">
        <f>'[1]2'!AB75</f>
        <v>0</v>
      </c>
      <c r="Z92" s="16">
        <f>'[1]2'!AC75</f>
        <v>0</v>
      </c>
      <c r="AA92" s="16">
        <f>'[1]2'!AD75</f>
        <v>0</v>
      </c>
      <c r="AB92" s="16">
        <f>'[1]2'!AE75</f>
        <v>0</v>
      </c>
      <c r="AC92" s="16">
        <f>'[1]2'!AF75</f>
        <v>0</v>
      </c>
      <c r="AD92" s="16">
        <f>'[1]2'!AG75</f>
        <v>0</v>
      </c>
      <c r="AE92" s="16">
        <f>'[1]2'!AH75</f>
        <v>0</v>
      </c>
      <c r="AF92" s="16">
        <f>'[1]2'!AI75</f>
        <v>0</v>
      </c>
      <c r="AG92" s="16">
        <f>'[1]2'!AJ75</f>
        <v>0</v>
      </c>
      <c r="AH92" s="16">
        <f>'[1]2'!AK75</f>
        <v>0</v>
      </c>
      <c r="AI92" s="16">
        <f>'[1]2'!AL75</f>
        <v>66</v>
      </c>
      <c r="AJ92" s="16">
        <f>'[1]2'!AM75</f>
        <v>0</v>
      </c>
      <c r="AK92" s="16">
        <f>'[1]2'!AN75</f>
        <v>30</v>
      </c>
      <c r="AL92" s="16">
        <f>'[1]2'!AO75</f>
        <v>79</v>
      </c>
      <c r="AM92" s="16">
        <f>'[1]2'!AP75</f>
        <v>31</v>
      </c>
      <c r="AN92" s="16">
        <f>'[1]2'!AQ75</f>
        <v>8</v>
      </c>
      <c r="AO92" s="16">
        <f>'[1]2'!AR75</f>
        <v>1</v>
      </c>
      <c r="AP92" s="16">
        <f>'[1]2'!AS75</f>
        <v>0</v>
      </c>
      <c r="AQ92" s="16">
        <f>'[1]2'!AT75</f>
        <v>0</v>
      </c>
      <c r="AR92" s="16">
        <f>'[1]2'!AU75</f>
        <v>0</v>
      </c>
      <c r="AS92" s="16">
        <f>'[1]2'!AV75</f>
        <v>0</v>
      </c>
      <c r="AT92" s="16">
        <f>'[1]2'!AW75</f>
        <v>0</v>
      </c>
      <c r="AU92" s="16">
        <f>'[1]2'!AX75</f>
        <v>0</v>
      </c>
      <c r="AV92" s="16">
        <f>'[1]2'!AY75</f>
        <v>0</v>
      </c>
      <c r="AW92" s="16">
        <f>'[1]2'!AZ75</f>
        <v>0</v>
      </c>
      <c r="AX92" s="14">
        <v>0</v>
      </c>
      <c r="AY92" s="14">
        <v>0</v>
      </c>
      <c r="AZ92" s="10">
        <v>0</v>
      </c>
      <c r="BA92" s="17">
        <f>'[1]2'!BP75</f>
        <v>0</v>
      </c>
    </row>
    <row r="93" spans="1:53" ht="12.75">
      <c r="A93" s="24" t="s">
        <v>74</v>
      </c>
      <c r="B93" s="16">
        <f aca="true" t="shared" si="26" ref="B93:AW93">B94+B97</f>
        <v>3940.9880000000003</v>
      </c>
      <c r="C93" s="16">
        <f t="shared" si="26"/>
        <v>3956.808</v>
      </c>
      <c r="D93" s="16">
        <f t="shared" si="26"/>
        <v>3949.576</v>
      </c>
      <c r="E93" s="16">
        <f t="shared" si="26"/>
        <v>3955.9040000000005</v>
      </c>
      <c r="F93" s="16">
        <f t="shared" si="26"/>
        <v>3973.08</v>
      </c>
      <c r="G93" s="16">
        <f t="shared" si="26"/>
        <v>7869.320000000001</v>
      </c>
      <c r="H93" s="16">
        <f t="shared" si="26"/>
        <v>4254.224</v>
      </c>
      <c r="I93" s="16">
        <f t="shared" si="26"/>
        <v>2912.688</v>
      </c>
      <c r="J93" s="16">
        <f t="shared" si="26"/>
        <v>3994.3240000000005</v>
      </c>
      <c r="K93" s="16">
        <f t="shared" si="26"/>
        <v>3384.1240000000003</v>
      </c>
      <c r="L93" s="16">
        <f t="shared" si="26"/>
        <v>4998.216</v>
      </c>
      <c r="M93" s="16">
        <f t="shared" si="26"/>
        <v>3132.36</v>
      </c>
      <c r="N93" s="16">
        <f t="shared" si="26"/>
        <v>3981.6680000000006</v>
      </c>
      <c r="O93" s="16">
        <f t="shared" si="26"/>
        <v>135.60000000000002</v>
      </c>
      <c r="P93" s="16">
        <f t="shared" si="26"/>
        <v>1599.1760000000002</v>
      </c>
      <c r="Q93" s="16">
        <f t="shared" si="26"/>
        <v>5801.871999999999</v>
      </c>
      <c r="R93" s="16">
        <f t="shared" si="26"/>
        <v>0</v>
      </c>
      <c r="S93" s="16">
        <f t="shared" si="26"/>
        <v>0</v>
      </c>
      <c r="T93" s="16">
        <f t="shared" si="26"/>
        <v>2517.6400000000003</v>
      </c>
      <c r="U93" s="16">
        <f t="shared" si="26"/>
        <v>736.3080000000001</v>
      </c>
      <c r="V93" s="16">
        <f t="shared" si="26"/>
        <v>3959.5200000000004</v>
      </c>
      <c r="W93" s="16">
        <f t="shared" si="26"/>
        <v>3553.1720000000005</v>
      </c>
      <c r="X93" s="16">
        <f t="shared" si="26"/>
        <v>113</v>
      </c>
      <c r="Y93" s="16">
        <f t="shared" si="26"/>
        <v>3827.536</v>
      </c>
      <c r="Z93" s="16">
        <f t="shared" si="26"/>
        <v>2454.36</v>
      </c>
      <c r="AA93" s="16">
        <f t="shared" si="26"/>
        <v>3966.7520000000004</v>
      </c>
      <c r="AB93" s="16">
        <f t="shared" si="26"/>
        <v>1223.112</v>
      </c>
      <c r="AC93" s="16">
        <f t="shared" si="26"/>
        <v>1223.112</v>
      </c>
      <c r="AD93" s="16">
        <f t="shared" si="26"/>
        <v>3629.5600000000004</v>
      </c>
      <c r="AE93" s="16">
        <f t="shared" si="26"/>
        <v>0</v>
      </c>
      <c r="AF93" s="16">
        <f t="shared" si="26"/>
        <v>0</v>
      </c>
      <c r="AG93" s="16">
        <f t="shared" si="26"/>
        <v>0</v>
      </c>
      <c r="AH93" s="16">
        <f t="shared" si="26"/>
        <v>45.2</v>
      </c>
      <c r="AI93" s="16">
        <f t="shared" si="26"/>
        <v>3072.696</v>
      </c>
      <c r="AJ93" s="16">
        <f t="shared" si="26"/>
        <v>3034.728</v>
      </c>
      <c r="AK93" s="16">
        <f t="shared" si="26"/>
        <v>4016.9240000000004</v>
      </c>
      <c r="AL93" s="16">
        <f t="shared" si="26"/>
        <v>395.04800000000006</v>
      </c>
      <c r="AM93" s="16">
        <f t="shared" si="26"/>
        <v>3007.156</v>
      </c>
      <c r="AN93" s="16">
        <f t="shared" si="26"/>
        <v>0</v>
      </c>
      <c r="AO93" s="16">
        <f t="shared" si="26"/>
        <v>465.56000000000006</v>
      </c>
      <c r="AP93" s="16">
        <f t="shared" si="26"/>
        <v>3865.956</v>
      </c>
      <c r="AQ93" s="16">
        <f t="shared" si="26"/>
        <v>3892.1720000000005</v>
      </c>
      <c r="AR93" s="16">
        <f t="shared" si="26"/>
        <v>368.832</v>
      </c>
      <c r="AS93" s="16">
        <f t="shared" si="26"/>
        <v>409.512</v>
      </c>
      <c r="AT93" s="16">
        <f t="shared" si="26"/>
        <v>3361.976</v>
      </c>
      <c r="AU93" s="16">
        <f t="shared" si="26"/>
        <v>5588.9800000000005</v>
      </c>
      <c r="AV93" s="16">
        <f t="shared" si="26"/>
        <v>2771.664</v>
      </c>
      <c r="AW93" s="16">
        <f t="shared" si="26"/>
        <v>3072.696</v>
      </c>
      <c r="AX93" s="16">
        <v>1981.1160000000002</v>
      </c>
      <c r="AY93" s="16">
        <v>2105.926308</v>
      </c>
      <c r="AZ93" s="10">
        <v>4087.042308</v>
      </c>
      <c r="BA93" s="17">
        <f>BA94+BA97</f>
        <v>3962.2320000000004</v>
      </c>
    </row>
    <row r="94" spans="1:53" ht="12.75" hidden="1">
      <c r="A94" s="23" t="s">
        <v>75</v>
      </c>
      <c r="B94" s="16">
        <f aca="true" t="shared" si="27" ref="B94:AW94">B95*B96*4</f>
        <v>1953.056</v>
      </c>
      <c r="C94" s="16">
        <f t="shared" si="27"/>
        <v>1960.8960000000002</v>
      </c>
      <c r="D94" s="16">
        <f t="shared" si="27"/>
        <v>1957.3120000000001</v>
      </c>
      <c r="E94" s="16">
        <f t="shared" si="27"/>
        <v>1960.4480000000003</v>
      </c>
      <c r="F94" s="16">
        <f t="shared" si="27"/>
        <v>1968.9600000000003</v>
      </c>
      <c r="G94" s="16">
        <f t="shared" si="27"/>
        <v>3899.84</v>
      </c>
      <c r="H94" s="16">
        <f t="shared" si="27"/>
        <v>2108.2880000000005</v>
      </c>
      <c r="I94" s="16">
        <f t="shared" si="27"/>
        <v>1443.4560000000001</v>
      </c>
      <c r="J94" s="16">
        <f t="shared" si="27"/>
        <v>1979.4880000000003</v>
      </c>
      <c r="K94" s="16">
        <f t="shared" si="27"/>
        <v>1677.0880000000002</v>
      </c>
      <c r="L94" s="16">
        <f t="shared" si="27"/>
        <v>2476.992</v>
      </c>
      <c r="M94" s="16">
        <f t="shared" si="27"/>
        <v>1552.3200000000002</v>
      </c>
      <c r="N94" s="16">
        <f t="shared" si="27"/>
        <v>1973.2160000000001</v>
      </c>
      <c r="O94" s="16">
        <f t="shared" si="27"/>
        <v>67.2</v>
      </c>
      <c r="P94" s="16">
        <f t="shared" si="27"/>
        <v>792.5120000000001</v>
      </c>
      <c r="Q94" s="16">
        <f t="shared" si="27"/>
        <v>2875.264</v>
      </c>
      <c r="R94" s="16">
        <f t="shared" si="27"/>
        <v>0</v>
      </c>
      <c r="S94" s="16">
        <f t="shared" si="27"/>
        <v>0</v>
      </c>
      <c r="T94" s="16">
        <f t="shared" si="27"/>
        <v>1247.68</v>
      </c>
      <c r="U94" s="16">
        <f t="shared" si="27"/>
        <v>364.8960000000001</v>
      </c>
      <c r="V94" s="16">
        <f t="shared" si="27"/>
        <v>1962.2400000000002</v>
      </c>
      <c r="W94" s="16">
        <f t="shared" si="27"/>
        <v>1760.8640000000003</v>
      </c>
      <c r="X94" s="16">
        <f t="shared" si="27"/>
        <v>56.00000000000001</v>
      </c>
      <c r="Y94" s="16">
        <f t="shared" si="27"/>
        <v>1896.832</v>
      </c>
      <c r="Z94" s="16">
        <f t="shared" si="27"/>
        <v>1216.3200000000002</v>
      </c>
      <c r="AA94" s="16">
        <f t="shared" si="27"/>
        <v>1965.8240000000003</v>
      </c>
      <c r="AB94" s="16">
        <f t="shared" si="27"/>
        <v>606.1440000000001</v>
      </c>
      <c r="AC94" s="16">
        <f t="shared" si="27"/>
        <v>606.1440000000001</v>
      </c>
      <c r="AD94" s="16">
        <f t="shared" si="27"/>
        <v>1798.7200000000003</v>
      </c>
      <c r="AE94" s="16">
        <f t="shared" si="27"/>
        <v>0</v>
      </c>
      <c r="AF94" s="16">
        <f t="shared" si="27"/>
        <v>0</v>
      </c>
      <c r="AG94" s="16">
        <f t="shared" si="27"/>
        <v>0</v>
      </c>
      <c r="AH94" s="16">
        <f t="shared" si="27"/>
        <v>22.400000000000002</v>
      </c>
      <c r="AI94" s="16">
        <f t="shared" si="27"/>
        <v>1522.752</v>
      </c>
      <c r="AJ94" s="16">
        <f t="shared" si="27"/>
        <v>1503.9360000000001</v>
      </c>
      <c r="AK94" s="16">
        <f t="shared" si="27"/>
        <v>1990.6880000000003</v>
      </c>
      <c r="AL94" s="16">
        <f t="shared" si="27"/>
        <v>195.77600000000004</v>
      </c>
      <c r="AM94" s="16">
        <f t="shared" si="27"/>
        <v>1490.272</v>
      </c>
      <c r="AN94" s="16">
        <f t="shared" si="27"/>
        <v>0</v>
      </c>
      <c r="AO94" s="16">
        <f t="shared" si="27"/>
        <v>230.72000000000003</v>
      </c>
      <c r="AP94" s="16">
        <f t="shared" si="27"/>
        <v>1915.872</v>
      </c>
      <c r="AQ94" s="16">
        <f t="shared" si="27"/>
        <v>1928.8640000000003</v>
      </c>
      <c r="AR94" s="16">
        <f t="shared" si="27"/>
        <v>182.784</v>
      </c>
      <c r="AS94" s="16">
        <f t="shared" si="27"/>
        <v>202.94400000000002</v>
      </c>
      <c r="AT94" s="16">
        <f t="shared" si="27"/>
        <v>1666.112</v>
      </c>
      <c r="AU94" s="16">
        <f t="shared" si="27"/>
        <v>2769.76</v>
      </c>
      <c r="AV94" s="16">
        <f t="shared" si="27"/>
        <v>1373.5680000000002</v>
      </c>
      <c r="AW94" s="16">
        <f t="shared" si="27"/>
        <v>1522.752</v>
      </c>
      <c r="AX94" s="16">
        <v>981.7920000000001</v>
      </c>
      <c r="AY94" s="16">
        <v>1043.644896</v>
      </c>
      <c r="AZ94" s="10">
        <v>2025.4368960000002</v>
      </c>
      <c r="BA94" s="17">
        <f>BA95*BA96*4</f>
        <v>1963.5840000000003</v>
      </c>
    </row>
    <row r="95" spans="1:53" ht="12.75" hidden="1">
      <c r="A95" s="24" t="s">
        <v>76</v>
      </c>
      <c r="B95" s="16">
        <f>'[1]2'!E77</f>
        <v>871.9</v>
      </c>
      <c r="C95" s="16">
        <f>'[1]2'!F77</f>
        <v>875.4</v>
      </c>
      <c r="D95" s="16">
        <f>'[1]2'!G77</f>
        <v>873.8</v>
      </c>
      <c r="E95" s="16">
        <f>'[1]2'!H77</f>
        <v>875.2</v>
      </c>
      <c r="F95" s="16">
        <f>'[1]2'!I77</f>
        <v>879</v>
      </c>
      <c r="G95" s="16">
        <f>'[1]2'!J77</f>
        <v>1741</v>
      </c>
      <c r="H95" s="16">
        <f>'[1]2'!K77</f>
        <v>941.2</v>
      </c>
      <c r="I95" s="16">
        <f>'[1]2'!L77</f>
        <v>644.4</v>
      </c>
      <c r="J95" s="16">
        <f>'[1]2'!M77</f>
        <v>883.7</v>
      </c>
      <c r="K95" s="16">
        <f>'[1]2'!N77</f>
        <v>748.7</v>
      </c>
      <c r="L95" s="16">
        <f>'[1]2'!O77</f>
        <v>1105.8</v>
      </c>
      <c r="M95" s="16">
        <f>'[1]2'!P77</f>
        <v>693</v>
      </c>
      <c r="N95" s="16">
        <f>'[1]2'!Q77</f>
        <v>880.9</v>
      </c>
      <c r="O95" s="16">
        <f>'[1]2'!R77</f>
        <v>30</v>
      </c>
      <c r="P95" s="16">
        <f>'[1]2'!S77</f>
        <v>353.8</v>
      </c>
      <c r="Q95" s="16">
        <f>'[1]2'!T77</f>
        <v>1283.6</v>
      </c>
      <c r="R95" s="16">
        <f>'[1]2'!U77</f>
        <v>0</v>
      </c>
      <c r="S95" s="16">
        <f>'[1]2'!V77</f>
        <v>0</v>
      </c>
      <c r="T95" s="16">
        <f>'[1]2'!W77</f>
        <v>557</v>
      </c>
      <c r="U95" s="16">
        <f>'[1]2'!X77</f>
        <v>162.9</v>
      </c>
      <c r="V95" s="16">
        <f>'[1]2'!Y77</f>
        <v>876</v>
      </c>
      <c r="W95" s="16">
        <f>'[1]2'!Z77</f>
        <v>786.1</v>
      </c>
      <c r="X95" s="16">
        <f>'[1]2'!AA77</f>
        <v>25</v>
      </c>
      <c r="Y95" s="16">
        <f>'[1]2'!AB77</f>
        <v>846.8</v>
      </c>
      <c r="Z95" s="16">
        <f>'[1]2'!AC77</f>
        <v>543</v>
      </c>
      <c r="AA95" s="16">
        <f>'[1]2'!AD77</f>
        <v>877.6</v>
      </c>
      <c r="AB95" s="16">
        <f>'[1]2'!AE77</f>
        <v>270.6</v>
      </c>
      <c r="AC95" s="16">
        <f>'[1]2'!AF77</f>
        <v>270.6</v>
      </c>
      <c r="AD95" s="16">
        <f>'[1]2'!AG77</f>
        <v>803</v>
      </c>
      <c r="AE95" s="16">
        <f>'[1]2'!AH77</f>
        <v>0</v>
      </c>
      <c r="AF95" s="16">
        <f>'[1]2'!AI77</f>
        <v>0</v>
      </c>
      <c r="AG95" s="16">
        <f>'[1]2'!AJ77</f>
        <v>0</v>
      </c>
      <c r="AH95" s="16">
        <f>'[1]2'!AK77</f>
        <v>10</v>
      </c>
      <c r="AI95" s="16">
        <f>'[1]2'!AL77</f>
        <v>679.8</v>
      </c>
      <c r="AJ95" s="16">
        <f>'[1]2'!AM77</f>
        <v>671.4</v>
      </c>
      <c r="AK95" s="16">
        <f>'[1]2'!AN77</f>
        <v>888.7</v>
      </c>
      <c r="AL95" s="16">
        <f>'[1]2'!AO77</f>
        <v>87.4</v>
      </c>
      <c r="AM95" s="16">
        <f>'[1]2'!AP77</f>
        <v>665.3</v>
      </c>
      <c r="AN95" s="16">
        <f>'[1]2'!AQ77</f>
        <v>0</v>
      </c>
      <c r="AO95" s="16">
        <f>'[1]2'!AR77</f>
        <v>103</v>
      </c>
      <c r="AP95" s="16">
        <f>'[1]2'!AS77</f>
        <v>855.3</v>
      </c>
      <c r="AQ95" s="16">
        <f>'[1]2'!AT77</f>
        <v>861.1</v>
      </c>
      <c r="AR95" s="16">
        <f>'[1]2'!AU77</f>
        <v>81.6</v>
      </c>
      <c r="AS95" s="16">
        <f>'[1]2'!AV77</f>
        <v>90.6</v>
      </c>
      <c r="AT95" s="16">
        <f>'[1]2'!AW77</f>
        <v>743.8</v>
      </c>
      <c r="AU95" s="16">
        <f>'[1]2'!AX77</f>
        <v>1236.5</v>
      </c>
      <c r="AV95" s="16">
        <f>'[1]2'!AY77</f>
        <v>613.2</v>
      </c>
      <c r="AW95" s="16">
        <f>'[1]2'!AZ77</f>
        <v>679.8</v>
      </c>
      <c r="AX95" s="14">
        <v>876.6</v>
      </c>
      <c r="AY95" s="14">
        <v>876.6</v>
      </c>
      <c r="AZ95" s="10">
        <v>1753.2</v>
      </c>
      <c r="BA95" s="17">
        <f>'[1]2'!BP77</f>
        <v>876.6</v>
      </c>
    </row>
    <row r="96" spans="1:53" ht="12.75" hidden="1">
      <c r="A96" s="24" t="s">
        <v>77</v>
      </c>
      <c r="B96" s="84">
        <v>0.56</v>
      </c>
      <c r="C96" s="84">
        <v>0.56</v>
      </c>
      <c r="D96" s="84">
        <v>0.56</v>
      </c>
      <c r="E96" s="84">
        <v>0.56</v>
      </c>
      <c r="F96" s="84">
        <v>0.56</v>
      </c>
      <c r="G96" s="84">
        <v>0.56</v>
      </c>
      <c r="H96" s="84">
        <v>0.56</v>
      </c>
      <c r="I96" s="84">
        <v>0.56</v>
      </c>
      <c r="J96" s="84">
        <v>0.56</v>
      </c>
      <c r="K96" s="84">
        <v>0.56</v>
      </c>
      <c r="L96" s="84">
        <v>0.56</v>
      </c>
      <c r="M96" s="84">
        <v>0.56</v>
      </c>
      <c r="N96" s="84">
        <v>0.56</v>
      </c>
      <c r="O96" s="84">
        <v>0.56</v>
      </c>
      <c r="P96" s="84">
        <v>0.56</v>
      </c>
      <c r="Q96" s="84">
        <v>0.56</v>
      </c>
      <c r="R96" s="84">
        <v>0.56</v>
      </c>
      <c r="S96" s="84">
        <v>0.56</v>
      </c>
      <c r="T96" s="84">
        <v>0.56</v>
      </c>
      <c r="U96" s="84">
        <v>0.56</v>
      </c>
      <c r="V96" s="84">
        <v>0.56</v>
      </c>
      <c r="W96" s="84">
        <v>0.56</v>
      </c>
      <c r="X96" s="84">
        <v>0.56</v>
      </c>
      <c r="Y96" s="84">
        <v>0.56</v>
      </c>
      <c r="Z96" s="84">
        <v>0.56</v>
      </c>
      <c r="AA96" s="84">
        <v>0.56</v>
      </c>
      <c r="AB96" s="84">
        <v>0.56</v>
      </c>
      <c r="AC96" s="84">
        <v>0.56</v>
      </c>
      <c r="AD96" s="84">
        <v>0.56</v>
      </c>
      <c r="AE96" s="84">
        <v>0.56</v>
      </c>
      <c r="AF96" s="84">
        <v>0.56</v>
      </c>
      <c r="AG96" s="84">
        <v>0.56</v>
      </c>
      <c r="AH96" s="84">
        <v>0.56</v>
      </c>
      <c r="AI96" s="84">
        <v>0.56</v>
      </c>
      <c r="AJ96" s="84">
        <v>0.56</v>
      </c>
      <c r="AK96" s="84">
        <v>0.56</v>
      </c>
      <c r="AL96" s="84">
        <v>0.56</v>
      </c>
      <c r="AM96" s="84">
        <v>0.56</v>
      </c>
      <c r="AN96" s="84">
        <v>0.56</v>
      </c>
      <c r="AO96" s="84">
        <v>0.56</v>
      </c>
      <c r="AP96" s="84">
        <v>0.56</v>
      </c>
      <c r="AQ96" s="84">
        <v>0.56</v>
      </c>
      <c r="AR96" s="84">
        <v>0.56</v>
      </c>
      <c r="AS96" s="84">
        <v>0.56</v>
      </c>
      <c r="AT96" s="84">
        <v>0.56</v>
      </c>
      <c r="AU96" s="84">
        <v>0.56</v>
      </c>
      <c r="AV96" s="84">
        <v>0.56</v>
      </c>
      <c r="AW96" s="84">
        <v>0.56</v>
      </c>
      <c r="AX96" s="84">
        <v>0.56</v>
      </c>
      <c r="AY96" s="84">
        <v>0.59528</v>
      </c>
      <c r="AZ96" s="20">
        <v>0.57764</v>
      </c>
      <c r="BA96" s="39">
        <v>0.56</v>
      </c>
    </row>
    <row r="97" spans="1:53" ht="12.75" hidden="1">
      <c r="A97" s="23" t="s">
        <v>78</v>
      </c>
      <c r="B97" s="16">
        <f aca="true" t="shared" si="28" ref="B97:AW97">B98*B99*B29</f>
        <v>1987.932</v>
      </c>
      <c r="C97" s="16">
        <f t="shared" si="28"/>
        <v>1995.9119999999998</v>
      </c>
      <c r="D97" s="16">
        <f t="shared" si="28"/>
        <v>1992.264</v>
      </c>
      <c r="E97" s="16">
        <f t="shared" si="28"/>
        <v>1995.4560000000001</v>
      </c>
      <c r="F97" s="16">
        <f t="shared" si="28"/>
        <v>2004.12</v>
      </c>
      <c r="G97" s="16">
        <f t="shared" si="28"/>
        <v>3969.4800000000005</v>
      </c>
      <c r="H97" s="16">
        <f t="shared" si="28"/>
        <v>2145.936</v>
      </c>
      <c r="I97" s="16">
        <f t="shared" si="28"/>
        <v>1469.232</v>
      </c>
      <c r="J97" s="16">
        <f t="shared" si="28"/>
        <v>2014.8360000000002</v>
      </c>
      <c r="K97" s="16">
        <f t="shared" si="28"/>
        <v>1707.036</v>
      </c>
      <c r="L97" s="16">
        <f t="shared" si="28"/>
        <v>2521.224</v>
      </c>
      <c r="M97" s="16">
        <f t="shared" si="28"/>
        <v>1580.04</v>
      </c>
      <c r="N97" s="16">
        <f t="shared" si="28"/>
        <v>2008.4520000000002</v>
      </c>
      <c r="O97" s="16">
        <f t="shared" si="28"/>
        <v>68.4</v>
      </c>
      <c r="P97" s="16">
        <f t="shared" si="28"/>
        <v>806.6640000000001</v>
      </c>
      <c r="Q97" s="16">
        <f t="shared" si="28"/>
        <v>2926.6079999999997</v>
      </c>
      <c r="R97" s="16">
        <f t="shared" si="28"/>
        <v>0</v>
      </c>
      <c r="S97" s="16">
        <f t="shared" si="28"/>
        <v>0</v>
      </c>
      <c r="T97" s="16">
        <f t="shared" si="28"/>
        <v>1269.96</v>
      </c>
      <c r="U97" s="16">
        <f t="shared" si="28"/>
        <v>371.41200000000003</v>
      </c>
      <c r="V97" s="16">
        <f t="shared" si="28"/>
        <v>1997.28</v>
      </c>
      <c r="W97" s="16">
        <f t="shared" si="28"/>
        <v>1792.308</v>
      </c>
      <c r="X97" s="16">
        <f t="shared" si="28"/>
        <v>57</v>
      </c>
      <c r="Y97" s="16">
        <f t="shared" si="28"/>
        <v>1930.704</v>
      </c>
      <c r="Z97" s="16">
        <f t="shared" si="28"/>
        <v>1238.04</v>
      </c>
      <c r="AA97" s="16">
        <f t="shared" si="28"/>
        <v>2000.9279999999999</v>
      </c>
      <c r="AB97" s="16">
        <f t="shared" si="28"/>
        <v>616.9680000000001</v>
      </c>
      <c r="AC97" s="16">
        <f t="shared" si="28"/>
        <v>616.9680000000001</v>
      </c>
      <c r="AD97" s="16">
        <f t="shared" si="28"/>
        <v>1830.84</v>
      </c>
      <c r="AE97" s="16">
        <f t="shared" si="28"/>
        <v>0</v>
      </c>
      <c r="AF97" s="16">
        <f t="shared" si="28"/>
        <v>0</v>
      </c>
      <c r="AG97" s="16">
        <f t="shared" si="28"/>
        <v>0</v>
      </c>
      <c r="AH97" s="16">
        <f t="shared" si="28"/>
        <v>22.799999999999997</v>
      </c>
      <c r="AI97" s="16">
        <f t="shared" si="28"/>
        <v>1549.944</v>
      </c>
      <c r="AJ97" s="16">
        <f t="shared" si="28"/>
        <v>1530.792</v>
      </c>
      <c r="AK97" s="16">
        <f t="shared" si="28"/>
        <v>2026.236</v>
      </c>
      <c r="AL97" s="16">
        <f t="shared" si="28"/>
        <v>199.27200000000002</v>
      </c>
      <c r="AM97" s="16">
        <f t="shared" si="28"/>
        <v>1516.884</v>
      </c>
      <c r="AN97" s="16">
        <f t="shared" si="28"/>
        <v>0</v>
      </c>
      <c r="AO97" s="16">
        <f t="shared" si="28"/>
        <v>234.84</v>
      </c>
      <c r="AP97" s="16">
        <f t="shared" si="28"/>
        <v>1950.084</v>
      </c>
      <c r="AQ97" s="16">
        <f t="shared" si="28"/>
        <v>1963.308</v>
      </c>
      <c r="AR97" s="16">
        <f t="shared" si="28"/>
        <v>186.048</v>
      </c>
      <c r="AS97" s="16">
        <f t="shared" si="28"/>
        <v>206.56799999999998</v>
      </c>
      <c r="AT97" s="16">
        <f t="shared" si="28"/>
        <v>1695.864</v>
      </c>
      <c r="AU97" s="16">
        <f t="shared" si="28"/>
        <v>2819.2200000000003</v>
      </c>
      <c r="AV97" s="16">
        <f t="shared" si="28"/>
        <v>1398.096</v>
      </c>
      <c r="AW97" s="16">
        <f t="shared" si="28"/>
        <v>1549.944</v>
      </c>
      <c r="AX97" s="16">
        <v>999.3240000000001</v>
      </c>
      <c r="AY97" s="16">
        <v>1062.2814119999998</v>
      </c>
      <c r="AZ97" s="10">
        <v>2061.605412</v>
      </c>
      <c r="BA97" s="17">
        <f>BA98*BA99*BA29</f>
        <v>1998.6480000000001</v>
      </c>
    </row>
    <row r="98" spans="1:53" ht="12.75" hidden="1">
      <c r="A98" s="24" t="s">
        <v>76</v>
      </c>
      <c r="B98" s="16">
        <f aca="true" t="shared" si="29" ref="B98:AW98">B18</f>
        <v>871.9</v>
      </c>
      <c r="C98" s="16">
        <f t="shared" si="29"/>
        <v>875.4</v>
      </c>
      <c r="D98" s="16">
        <f t="shared" si="29"/>
        <v>873.8</v>
      </c>
      <c r="E98" s="16">
        <f t="shared" si="29"/>
        <v>875.2</v>
      </c>
      <c r="F98" s="16">
        <f t="shared" si="29"/>
        <v>879</v>
      </c>
      <c r="G98" s="16">
        <f t="shared" si="29"/>
        <v>1741</v>
      </c>
      <c r="H98" s="16">
        <f t="shared" si="29"/>
        <v>941.2</v>
      </c>
      <c r="I98" s="16">
        <f t="shared" si="29"/>
        <v>644.4</v>
      </c>
      <c r="J98" s="16">
        <f t="shared" si="29"/>
        <v>883.7</v>
      </c>
      <c r="K98" s="16">
        <f t="shared" si="29"/>
        <v>748.7</v>
      </c>
      <c r="L98" s="16">
        <f t="shared" si="29"/>
        <v>1105.8</v>
      </c>
      <c r="M98" s="16">
        <f t="shared" si="29"/>
        <v>693</v>
      </c>
      <c r="N98" s="16">
        <f t="shared" si="29"/>
        <v>880.9</v>
      </c>
      <c r="O98" s="16">
        <f t="shared" si="29"/>
        <v>30</v>
      </c>
      <c r="P98" s="16">
        <f t="shared" si="29"/>
        <v>353.8</v>
      </c>
      <c r="Q98" s="16">
        <f t="shared" si="29"/>
        <v>1283.6</v>
      </c>
      <c r="R98" s="16">
        <f t="shared" si="29"/>
        <v>0</v>
      </c>
      <c r="S98" s="16">
        <f t="shared" si="29"/>
        <v>0</v>
      </c>
      <c r="T98" s="16">
        <f t="shared" si="29"/>
        <v>557</v>
      </c>
      <c r="U98" s="16">
        <f t="shared" si="29"/>
        <v>162.9</v>
      </c>
      <c r="V98" s="16">
        <f t="shared" si="29"/>
        <v>876</v>
      </c>
      <c r="W98" s="16">
        <f t="shared" si="29"/>
        <v>786.1</v>
      </c>
      <c r="X98" s="16">
        <f t="shared" si="29"/>
        <v>25</v>
      </c>
      <c r="Y98" s="16">
        <f t="shared" si="29"/>
        <v>846.8</v>
      </c>
      <c r="Z98" s="16">
        <f t="shared" si="29"/>
        <v>543</v>
      </c>
      <c r="AA98" s="16">
        <f t="shared" si="29"/>
        <v>877.6</v>
      </c>
      <c r="AB98" s="16">
        <f t="shared" si="29"/>
        <v>270.6</v>
      </c>
      <c r="AC98" s="16">
        <f t="shared" si="29"/>
        <v>270.6</v>
      </c>
      <c r="AD98" s="16">
        <f t="shared" si="29"/>
        <v>803</v>
      </c>
      <c r="AE98" s="16">
        <f t="shared" si="29"/>
        <v>0</v>
      </c>
      <c r="AF98" s="16">
        <f t="shared" si="29"/>
        <v>0</v>
      </c>
      <c r="AG98" s="16">
        <f t="shared" si="29"/>
        <v>0</v>
      </c>
      <c r="AH98" s="16">
        <f t="shared" si="29"/>
        <v>10</v>
      </c>
      <c r="AI98" s="16">
        <f t="shared" si="29"/>
        <v>679.8</v>
      </c>
      <c r="AJ98" s="16">
        <f t="shared" si="29"/>
        <v>671.4</v>
      </c>
      <c r="AK98" s="16">
        <f t="shared" si="29"/>
        <v>888.7</v>
      </c>
      <c r="AL98" s="16">
        <f t="shared" si="29"/>
        <v>87.4</v>
      </c>
      <c r="AM98" s="16">
        <f t="shared" si="29"/>
        <v>665.3</v>
      </c>
      <c r="AN98" s="16">
        <f t="shared" si="29"/>
        <v>0</v>
      </c>
      <c r="AO98" s="16">
        <f t="shared" si="29"/>
        <v>103</v>
      </c>
      <c r="AP98" s="16">
        <f t="shared" si="29"/>
        <v>855.3</v>
      </c>
      <c r="AQ98" s="16">
        <f t="shared" si="29"/>
        <v>861.1</v>
      </c>
      <c r="AR98" s="16">
        <f t="shared" si="29"/>
        <v>81.6</v>
      </c>
      <c r="AS98" s="16">
        <f t="shared" si="29"/>
        <v>90.6</v>
      </c>
      <c r="AT98" s="16">
        <f t="shared" si="29"/>
        <v>743.8</v>
      </c>
      <c r="AU98" s="16">
        <f t="shared" si="29"/>
        <v>1236.5</v>
      </c>
      <c r="AV98" s="16">
        <f t="shared" si="29"/>
        <v>613.2</v>
      </c>
      <c r="AW98" s="16">
        <f t="shared" si="29"/>
        <v>679.8</v>
      </c>
      <c r="AX98" s="14">
        <v>876.6</v>
      </c>
      <c r="AY98" s="14">
        <v>876.6</v>
      </c>
      <c r="AZ98" s="10">
        <v>1753.2</v>
      </c>
      <c r="BA98" s="17">
        <f>BA18</f>
        <v>876.6</v>
      </c>
    </row>
    <row r="99" spans="1:53" ht="12.75" hidden="1">
      <c r="A99" s="24" t="s">
        <v>77</v>
      </c>
      <c r="B99" s="84">
        <v>0.19</v>
      </c>
      <c r="C99" s="84">
        <v>0.19</v>
      </c>
      <c r="D99" s="84">
        <v>0.19</v>
      </c>
      <c r="E99" s="84">
        <v>0.19</v>
      </c>
      <c r="F99" s="84">
        <v>0.19</v>
      </c>
      <c r="G99" s="84">
        <v>0.19</v>
      </c>
      <c r="H99" s="84">
        <v>0.19</v>
      </c>
      <c r="I99" s="84">
        <v>0.19</v>
      </c>
      <c r="J99" s="84">
        <v>0.19</v>
      </c>
      <c r="K99" s="84">
        <v>0.19</v>
      </c>
      <c r="L99" s="84">
        <v>0.19</v>
      </c>
      <c r="M99" s="84">
        <v>0.19</v>
      </c>
      <c r="N99" s="84">
        <v>0.19</v>
      </c>
      <c r="O99" s="84">
        <v>0.19</v>
      </c>
      <c r="P99" s="84">
        <v>0.19</v>
      </c>
      <c r="Q99" s="84">
        <v>0.19</v>
      </c>
      <c r="R99" s="84">
        <v>0.19</v>
      </c>
      <c r="S99" s="84">
        <v>0.19</v>
      </c>
      <c r="T99" s="84">
        <v>0.19</v>
      </c>
      <c r="U99" s="84">
        <v>0.19</v>
      </c>
      <c r="V99" s="84">
        <v>0.19</v>
      </c>
      <c r="W99" s="84">
        <v>0.19</v>
      </c>
      <c r="X99" s="84">
        <v>0.19</v>
      </c>
      <c r="Y99" s="84">
        <v>0.19</v>
      </c>
      <c r="Z99" s="84">
        <v>0.19</v>
      </c>
      <c r="AA99" s="84">
        <v>0.19</v>
      </c>
      <c r="AB99" s="84">
        <v>0.19</v>
      </c>
      <c r="AC99" s="84">
        <v>0.19</v>
      </c>
      <c r="AD99" s="84">
        <v>0.19</v>
      </c>
      <c r="AE99" s="84">
        <v>0.19</v>
      </c>
      <c r="AF99" s="84">
        <v>0.19</v>
      </c>
      <c r="AG99" s="84">
        <v>0.19</v>
      </c>
      <c r="AH99" s="84">
        <v>0.19</v>
      </c>
      <c r="AI99" s="84">
        <v>0.19</v>
      </c>
      <c r="AJ99" s="84">
        <v>0.19</v>
      </c>
      <c r="AK99" s="84">
        <v>0.19</v>
      </c>
      <c r="AL99" s="84">
        <v>0.19</v>
      </c>
      <c r="AM99" s="84">
        <v>0.19</v>
      </c>
      <c r="AN99" s="84">
        <v>0.19</v>
      </c>
      <c r="AO99" s="84">
        <v>0.19</v>
      </c>
      <c r="AP99" s="84">
        <v>0.19</v>
      </c>
      <c r="AQ99" s="84">
        <v>0.19</v>
      </c>
      <c r="AR99" s="84">
        <v>0.19</v>
      </c>
      <c r="AS99" s="84">
        <v>0.19</v>
      </c>
      <c r="AT99" s="84">
        <v>0.19</v>
      </c>
      <c r="AU99" s="84">
        <v>0.19</v>
      </c>
      <c r="AV99" s="84">
        <v>0.19</v>
      </c>
      <c r="AW99" s="84">
        <v>0.19</v>
      </c>
      <c r="AX99" s="84">
        <v>0.19</v>
      </c>
      <c r="AY99" s="84">
        <v>0.20196999999999998</v>
      </c>
      <c r="AZ99" s="20">
        <v>0.195985</v>
      </c>
      <c r="BA99" s="39">
        <v>0.19</v>
      </c>
    </row>
    <row r="100" spans="1:53" ht="12.75">
      <c r="A100" s="24" t="s">
        <v>79</v>
      </c>
      <c r="B100" s="11">
        <f>'[1]2'!E150</f>
        <v>3073.82</v>
      </c>
      <c r="C100" s="11">
        <f>'[1]2'!F150</f>
        <v>3075.82</v>
      </c>
      <c r="D100" s="11">
        <f>'[1]2'!G150</f>
        <v>32073.82</v>
      </c>
      <c r="E100" s="11">
        <f>'[1]2'!H150</f>
        <v>2917.31</v>
      </c>
      <c r="F100" s="11">
        <f>'[1]2'!I150</f>
        <v>3241.26</v>
      </c>
      <c r="G100" s="11">
        <f>'[1]2'!J150</f>
        <v>6006.84</v>
      </c>
      <c r="H100" s="11">
        <f>'[1]2'!K150</f>
        <v>2917.31</v>
      </c>
      <c r="I100" s="11">
        <f>'[1]2'!L150</f>
        <v>2777</v>
      </c>
      <c r="J100" s="11" t="e">
        <f>'[1]2'!M150</f>
        <v>#REF!</v>
      </c>
      <c r="K100" s="11" t="e">
        <f>'[1]2'!N150</f>
        <v>#REF!</v>
      </c>
      <c r="L100" s="11" t="e">
        <f>'[1]2'!O150</f>
        <v>#REF!</v>
      </c>
      <c r="M100" s="11">
        <f>'[1]2'!P150</f>
        <v>2856.14</v>
      </c>
      <c r="N100" s="11">
        <f>'[1]2'!Q150</f>
        <v>3241.26</v>
      </c>
      <c r="O100" s="11">
        <f>'[1]2'!R150</f>
        <v>1755.19</v>
      </c>
      <c r="P100" s="11">
        <f>'[1]2'!S150</f>
        <v>0</v>
      </c>
      <c r="Q100" s="11">
        <f>'[1]2'!T150</f>
        <v>0</v>
      </c>
      <c r="R100" s="11" t="e">
        <f>'[1]2'!U150</f>
        <v>#REF!</v>
      </c>
      <c r="S100" s="11" t="e">
        <f>'[1]2'!V150</f>
        <v>#REF!</v>
      </c>
      <c r="T100" s="11" t="e">
        <f>'[1]2'!W150</f>
        <v>#REF!</v>
      </c>
      <c r="U100" s="11" t="e">
        <f>'[1]2'!X150</f>
        <v>#REF!</v>
      </c>
      <c r="V100" s="11" t="e">
        <f>'[1]2'!Y150</f>
        <v>#REF!</v>
      </c>
      <c r="W100" s="11" t="e">
        <f>'[1]2'!Z150</f>
        <v>#REF!</v>
      </c>
      <c r="X100" s="11" t="e">
        <f>'[1]2'!AA150</f>
        <v>#REF!</v>
      </c>
      <c r="Y100" s="11" t="e">
        <f>'[1]2'!AB150</f>
        <v>#REF!</v>
      </c>
      <c r="Z100" s="11" t="e">
        <f>'[1]2'!AC150</f>
        <v>#REF!</v>
      </c>
      <c r="AA100" s="11">
        <f>'[1]2'!AD150</f>
        <v>3241.26</v>
      </c>
      <c r="AB100" s="11">
        <f>'[1]2'!AE150</f>
        <v>1763</v>
      </c>
      <c r="AC100" s="11">
        <f>'[1]2'!AF150</f>
        <v>1755.19</v>
      </c>
      <c r="AD100" s="11">
        <f>'[1]2'!AG150</f>
        <v>3028.92</v>
      </c>
      <c r="AE100" s="11">
        <f>'[1]2'!AH150</f>
        <v>702.54</v>
      </c>
      <c r="AF100" s="11">
        <f>'[1]2'!AI150</f>
        <v>702.54</v>
      </c>
      <c r="AG100" s="11">
        <f>'[1]2'!AJ150</f>
        <v>770.78</v>
      </c>
      <c r="AH100" s="11">
        <f>'[1]2'!AK150</f>
        <v>1028.07</v>
      </c>
      <c r="AI100" s="11" t="e">
        <f>'[1]2'!AL150</f>
        <v>#REF!</v>
      </c>
      <c r="AJ100" s="11">
        <f>'[1]2'!AM150</f>
        <v>3028.92</v>
      </c>
      <c r="AK100" s="11" t="e">
        <f>'[1]2'!AN150</f>
        <v>#REF!</v>
      </c>
      <c r="AL100" s="11">
        <f>'[1]2'!AO150</f>
        <v>4531.92</v>
      </c>
      <c r="AM100" s="11">
        <f>'[1]2'!AP150</f>
        <v>2276.42</v>
      </c>
      <c r="AN100" s="11" t="e">
        <f>'[1]2'!AQ150</f>
        <v>#REF!</v>
      </c>
      <c r="AO100" s="11" t="e">
        <f>'[1]2'!AR150</f>
        <v>#REF!</v>
      </c>
      <c r="AP100" s="11">
        <f>'[1]2'!AS150</f>
        <v>4308.88</v>
      </c>
      <c r="AQ100" s="11">
        <f>'[1]2'!AT150</f>
        <v>4308.89</v>
      </c>
      <c r="AR100" s="11">
        <f>'[1]2'!AU150</f>
        <v>1755.19</v>
      </c>
      <c r="AS100" s="11">
        <f>'[1]2'!AV150</f>
        <v>2443.7</v>
      </c>
      <c r="AT100" s="11">
        <f>'[1]2'!AW150</f>
        <v>3073.82</v>
      </c>
      <c r="AU100" s="11" t="e">
        <f>'[1]2'!AX150</f>
        <v>#REF!</v>
      </c>
      <c r="AV100" s="11" t="e">
        <f>'[1]2'!AY150</f>
        <v>#REF!</v>
      </c>
      <c r="AW100" s="11" t="e">
        <f>'[1]2'!AZ150</f>
        <v>#REF!</v>
      </c>
      <c r="AX100" s="14">
        <v>1536.91</v>
      </c>
      <c r="AY100" s="14">
        <v>1536.91</v>
      </c>
      <c r="AZ100" s="10">
        <v>3073.82</v>
      </c>
      <c r="BA100" s="79">
        <f>'[1]2'!BP150</f>
        <v>3073.82</v>
      </c>
    </row>
    <row r="101" spans="1:53" ht="14.25" customHeight="1" hidden="1">
      <c r="A101" s="13" t="s">
        <v>80</v>
      </c>
      <c r="B101" s="11" t="e">
        <f aca="true" t="shared" si="30" ref="B101:AW101">B102+B103+B106+B107</f>
        <v>#REF!</v>
      </c>
      <c r="C101" s="11" t="e">
        <f t="shared" si="30"/>
        <v>#REF!</v>
      </c>
      <c r="D101" s="11" t="e">
        <f t="shared" si="30"/>
        <v>#REF!</v>
      </c>
      <c r="E101" s="11" t="e">
        <f t="shared" si="30"/>
        <v>#REF!</v>
      </c>
      <c r="F101" s="11" t="e">
        <f t="shared" si="30"/>
        <v>#REF!</v>
      </c>
      <c r="G101" s="11" t="e">
        <f t="shared" si="30"/>
        <v>#REF!</v>
      </c>
      <c r="H101" s="11" t="e">
        <f t="shared" si="30"/>
        <v>#REF!</v>
      </c>
      <c r="I101" s="11" t="e">
        <f t="shared" si="30"/>
        <v>#REF!</v>
      </c>
      <c r="J101" s="11" t="e">
        <f t="shared" si="30"/>
        <v>#REF!</v>
      </c>
      <c r="K101" s="11" t="e">
        <f t="shared" si="30"/>
        <v>#REF!</v>
      </c>
      <c r="L101" s="11" t="e">
        <f t="shared" si="30"/>
        <v>#REF!</v>
      </c>
      <c r="M101" s="11" t="e">
        <f t="shared" si="30"/>
        <v>#REF!</v>
      </c>
      <c r="N101" s="11" t="e">
        <f t="shared" si="30"/>
        <v>#REF!</v>
      </c>
      <c r="O101" s="11" t="e">
        <f t="shared" si="30"/>
        <v>#REF!</v>
      </c>
      <c r="P101" s="11" t="e">
        <f t="shared" si="30"/>
        <v>#REF!</v>
      </c>
      <c r="Q101" s="11" t="e">
        <f t="shared" si="30"/>
        <v>#REF!</v>
      </c>
      <c r="R101" s="11" t="e">
        <f t="shared" si="30"/>
        <v>#REF!</v>
      </c>
      <c r="S101" s="11" t="e">
        <f t="shared" si="30"/>
        <v>#REF!</v>
      </c>
      <c r="T101" s="11" t="e">
        <f t="shared" si="30"/>
        <v>#REF!</v>
      </c>
      <c r="U101" s="11" t="e">
        <f t="shared" si="30"/>
        <v>#REF!</v>
      </c>
      <c r="V101" s="11" t="e">
        <f t="shared" si="30"/>
        <v>#REF!</v>
      </c>
      <c r="W101" s="11" t="e">
        <f t="shared" si="30"/>
        <v>#REF!</v>
      </c>
      <c r="X101" s="11" t="e">
        <f t="shared" si="30"/>
        <v>#REF!</v>
      </c>
      <c r="Y101" s="11" t="e">
        <f t="shared" si="30"/>
        <v>#REF!</v>
      </c>
      <c r="Z101" s="11" t="e">
        <f t="shared" si="30"/>
        <v>#REF!</v>
      </c>
      <c r="AA101" s="11" t="e">
        <f t="shared" si="30"/>
        <v>#REF!</v>
      </c>
      <c r="AB101" s="11" t="e">
        <f t="shared" si="30"/>
        <v>#REF!</v>
      </c>
      <c r="AC101" s="11" t="e">
        <f t="shared" si="30"/>
        <v>#REF!</v>
      </c>
      <c r="AD101" s="11" t="e">
        <f t="shared" si="30"/>
        <v>#REF!</v>
      </c>
      <c r="AE101" s="11" t="e">
        <f t="shared" si="30"/>
        <v>#REF!</v>
      </c>
      <c r="AF101" s="11" t="e">
        <f t="shared" si="30"/>
        <v>#REF!</v>
      </c>
      <c r="AG101" s="11" t="e">
        <f t="shared" si="30"/>
        <v>#REF!</v>
      </c>
      <c r="AH101" s="11" t="e">
        <f t="shared" si="30"/>
        <v>#REF!</v>
      </c>
      <c r="AI101" s="11" t="e">
        <f t="shared" si="30"/>
        <v>#REF!</v>
      </c>
      <c r="AJ101" s="11" t="e">
        <f t="shared" si="30"/>
        <v>#REF!</v>
      </c>
      <c r="AK101" s="11" t="e">
        <f t="shared" si="30"/>
        <v>#REF!</v>
      </c>
      <c r="AL101" s="11" t="e">
        <f t="shared" si="30"/>
        <v>#REF!</v>
      </c>
      <c r="AM101" s="11" t="e">
        <f t="shared" si="30"/>
        <v>#REF!</v>
      </c>
      <c r="AN101" s="11" t="e">
        <f t="shared" si="30"/>
        <v>#REF!</v>
      </c>
      <c r="AO101" s="11" t="e">
        <f t="shared" si="30"/>
        <v>#REF!</v>
      </c>
      <c r="AP101" s="11" t="e">
        <f t="shared" si="30"/>
        <v>#REF!</v>
      </c>
      <c r="AQ101" s="11" t="e">
        <f t="shared" si="30"/>
        <v>#REF!</v>
      </c>
      <c r="AR101" s="11" t="e">
        <f t="shared" si="30"/>
        <v>#REF!</v>
      </c>
      <c r="AS101" s="11" t="e">
        <f t="shared" si="30"/>
        <v>#REF!</v>
      </c>
      <c r="AT101" s="11" t="e">
        <f t="shared" si="30"/>
        <v>#REF!</v>
      </c>
      <c r="AU101" s="11" t="e">
        <f t="shared" si="30"/>
        <v>#REF!</v>
      </c>
      <c r="AV101" s="11" t="e">
        <f t="shared" si="30"/>
        <v>#REF!</v>
      </c>
      <c r="AW101" s="11" t="e">
        <f t="shared" si="30"/>
        <v>#REF!</v>
      </c>
      <c r="AX101" s="11">
        <v>0</v>
      </c>
      <c r="AY101" s="11">
        <v>0</v>
      </c>
      <c r="AZ101" s="10">
        <v>0</v>
      </c>
      <c r="BA101" s="79" t="e">
        <f>BA102+BA103+BA106+BA107</f>
        <v>#REF!</v>
      </c>
    </row>
    <row r="102" spans="1:53" ht="12.75" hidden="1">
      <c r="A102" s="24" t="s">
        <v>81</v>
      </c>
      <c r="B102" s="11" t="e">
        <f>'[1]2'!E151</f>
        <v>#REF!</v>
      </c>
      <c r="C102" s="11" t="e">
        <f>'[1]2'!F151</f>
        <v>#REF!</v>
      </c>
      <c r="D102" s="11" t="e">
        <f>'[1]2'!G151</f>
        <v>#REF!</v>
      </c>
      <c r="E102" s="11" t="e">
        <f>'[1]2'!H151</f>
        <v>#REF!</v>
      </c>
      <c r="F102" s="11" t="e">
        <f>'[1]2'!I151</f>
        <v>#REF!</v>
      </c>
      <c r="G102" s="11" t="e">
        <f>'[1]2'!J151</f>
        <v>#REF!</v>
      </c>
      <c r="H102" s="11" t="e">
        <f>'[1]2'!K151</f>
        <v>#REF!</v>
      </c>
      <c r="I102" s="11" t="e">
        <f>'[1]2'!L151</f>
        <v>#REF!</v>
      </c>
      <c r="J102" s="11" t="e">
        <f>'[1]2'!M151</f>
        <v>#REF!</v>
      </c>
      <c r="K102" s="11" t="e">
        <f>'[1]2'!N151</f>
        <v>#REF!</v>
      </c>
      <c r="L102" s="11" t="e">
        <f>'[1]2'!O151</f>
        <v>#REF!</v>
      </c>
      <c r="M102" s="11" t="e">
        <f>'[1]2'!P151</f>
        <v>#REF!</v>
      </c>
      <c r="N102" s="11" t="e">
        <f>'[1]2'!Q151</f>
        <v>#REF!</v>
      </c>
      <c r="O102" s="11">
        <f>'[1]2'!R151</f>
        <v>51930</v>
      </c>
      <c r="P102" s="11">
        <f>'[1]2'!S151</f>
        <v>51930</v>
      </c>
      <c r="Q102" s="11" t="e">
        <f>'[1]2'!T151</f>
        <v>#REF!</v>
      </c>
      <c r="R102" s="11" t="e">
        <f>'[1]2'!U151</f>
        <v>#REF!</v>
      </c>
      <c r="S102" s="11" t="e">
        <f>'[1]2'!V151</f>
        <v>#REF!</v>
      </c>
      <c r="T102" s="11" t="e">
        <f>'[1]2'!W151</f>
        <v>#REF!</v>
      </c>
      <c r="U102" s="11" t="e">
        <f>'[1]2'!X151</f>
        <v>#REF!</v>
      </c>
      <c r="V102" s="11" t="e">
        <f>'[1]2'!Y151</f>
        <v>#REF!</v>
      </c>
      <c r="W102" s="11" t="e">
        <f>'[1]2'!Z151</f>
        <v>#REF!</v>
      </c>
      <c r="X102" s="11" t="e">
        <f>'[1]2'!AA151</f>
        <v>#REF!</v>
      </c>
      <c r="Y102" s="11">
        <f>'[1]2'!AB151</f>
        <v>103860</v>
      </c>
      <c r="Z102" s="11" t="e">
        <f>'[1]2'!AC151</f>
        <v>#REF!</v>
      </c>
      <c r="AA102" s="11" t="e">
        <f>'[1]2'!AD151</f>
        <v>#REF!</v>
      </c>
      <c r="AB102" s="11">
        <f>'[1]2'!AE151</f>
        <v>51930</v>
      </c>
      <c r="AC102" s="11">
        <f>'[1]2'!AF151</f>
        <v>51930</v>
      </c>
      <c r="AD102" s="11">
        <f>'[1]2'!AG151</f>
        <v>103860</v>
      </c>
      <c r="AE102" s="11" t="e">
        <f>'[1]2'!AH151</f>
        <v>#REF!</v>
      </c>
      <c r="AF102" s="11" t="e">
        <f>'[1]2'!AI151</f>
        <v>#REF!</v>
      </c>
      <c r="AG102" s="11" t="e">
        <f>'[1]2'!AJ151</f>
        <v>#REF!</v>
      </c>
      <c r="AH102" s="11" t="e">
        <f>'[1]2'!AK151</f>
        <v>#REF!</v>
      </c>
      <c r="AI102" s="11" t="e">
        <f>'[1]2'!AL151</f>
        <v>#REF!</v>
      </c>
      <c r="AJ102" s="11">
        <f>'[1]2'!AM151</f>
        <v>103860</v>
      </c>
      <c r="AK102" s="11" t="e">
        <f>'[1]2'!AN151</f>
        <v>#REF!</v>
      </c>
      <c r="AL102" s="11" t="e">
        <f>'[1]2'!AO151</f>
        <v>#REF!</v>
      </c>
      <c r="AM102" s="11" t="e">
        <f>'[1]2'!AP151</f>
        <v>#REF!</v>
      </c>
      <c r="AN102" s="11" t="e">
        <f>'[1]2'!AQ151</f>
        <v>#REF!</v>
      </c>
      <c r="AO102" s="11" t="e">
        <f>'[1]2'!AR151</f>
        <v>#REF!</v>
      </c>
      <c r="AP102" s="11" t="e">
        <f>'[1]2'!AS151</f>
        <v>#REF!</v>
      </c>
      <c r="AQ102" s="11" t="e">
        <f>'[1]2'!AT151</f>
        <v>#REF!</v>
      </c>
      <c r="AR102" s="11">
        <f>'[1]2'!AU151</f>
        <v>51930</v>
      </c>
      <c r="AS102" s="11">
        <f>'[1]2'!AV151</f>
        <v>51930</v>
      </c>
      <c r="AT102" s="11" t="e">
        <f>'[1]2'!AW151</f>
        <v>#REF!</v>
      </c>
      <c r="AU102" s="11" t="e">
        <f>'[1]2'!AX151</f>
        <v>#REF!</v>
      </c>
      <c r="AV102" s="11" t="e">
        <f>'[1]2'!AY151</f>
        <v>#REF!</v>
      </c>
      <c r="AW102" s="11" t="e">
        <f>'[1]2'!AZ151</f>
        <v>#REF!</v>
      </c>
      <c r="AX102" s="14">
        <v>0</v>
      </c>
      <c r="AY102" s="14">
        <v>0</v>
      </c>
      <c r="AZ102" s="10">
        <v>0</v>
      </c>
      <c r="BA102" s="79" t="e">
        <f>'[1]2'!BP151</f>
        <v>#REF!</v>
      </c>
    </row>
    <row r="103" spans="1:53" ht="12.75" hidden="1">
      <c r="A103" s="24" t="s">
        <v>82</v>
      </c>
      <c r="B103" s="11">
        <f>'[1]2'!E152</f>
        <v>0</v>
      </c>
      <c r="C103" s="11">
        <f>'[1]2'!F152</f>
        <v>0</v>
      </c>
      <c r="D103" s="11">
        <f>'[1]2'!G152</f>
        <v>0</v>
      </c>
      <c r="E103" s="11">
        <f>'[1]2'!H152</f>
        <v>0</v>
      </c>
      <c r="F103" s="11">
        <f>'[1]2'!I152</f>
        <v>0</v>
      </c>
      <c r="G103" s="11">
        <f>'[1]2'!J152</f>
        <v>0</v>
      </c>
      <c r="H103" s="11">
        <f>'[1]2'!K152</f>
        <v>0</v>
      </c>
      <c r="I103" s="11">
        <f>'[1]2'!L152</f>
        <v>0</v>
      </c>
      <c r="J103" s="11">
        <f>'[1]2'!M152</f>
        <v>0</v>
      </c>
      <c r="K103" s="11">
        <f>'[1]2'!N152</f>
        <v>0</v>
      </c>
      <c r="L103" s="11">
        <f>'[1]2'!O152</f>
        <v>0</v>
      </c>
      <c r="M103" s="11">
        <f>'[1]2'!P152</f>
        <v>0</v>
      </c>
      <c r="N103" s="11">
        <f>'[1]2'!Q152</f>
        <v>0</v>
      </c>
      <c r="O103" s="11">
        <f>'[1]2'!R152</f>
        <v>4190</v>
      </c>
      <c r="P103" s="11">
        <f>'[1]2'!S152</f>
        <v>4190</v>
      </c>
      <c r="Q103" s="11">
        <f>'[1]2'!T152</f>
        <v>0</v>
      </c>
      <c r="R103" s="11">
        <f>'[1]2'!U152</f>
        <v>0</v>
      </c>
      <c r="S103" s="11">
        <f>'[1]2'!V152</f>
        <v>0</v>
      </c>
      <c r="T103" s="11">
        <f>'[1]2'!W152</f>
        <v>0</v>
      </c>
      <c r="U103" s="11">
        <f>'[1]2'!X152</f>
        <v>0</v>
      </c>
      <c r="V103" s="11">
        <f>'[1]2'!Y152</f>
        <v>0</v>
      </c>
      <c r="W103" s="11">
        <f>'[1]2'!Z152</f>
        <v>0</v>
      </c>
      <c r="X103" s="11">
        <f>'[1]2'!AA152</f>
        <v>0</v>
      </c>
      <c r="Y103" s="11">
        <f>'[1]2'!AB152</f>
        <v>8380</v>
      </c>
      <c r="Z103" s="11">
        <f>'[1]2'!AC152</f>
        <v>0</v>
      </c>
      <c r="AA103" s="11">
        <f>'[1]2'!AD152</f>
        <v>0</v>
      </c>
      <c r="AB103" s="11">
        <f>'[1]2'!AE152</f>
        <v>4190</v>
      </c>
      <c r="AC103" s="11">
        <f>'[1]2'!AF152</f>
        <v>4190</v>
      </c>
      <c r="AD103" s="11">
        <f>'[1]2'!AG152</f>
        <v>8380</v>
      </c>
      <c r="AE103" s="11">
        <f>'[1]2'!AH152</f>
        <v>0</v>
      </c>
      <c r="AF103" s="11">
        <f>'[1]2'!AI152</f>
        <v>0</v>
      </c>
      <c r="AG103" s="11">
        <f>'[1]2'!AJ152</f>
        <v>0</v>
      </c>
      <c r="AH103" s="11">
        <f>'[1]2'!AK152</f>
        <v>0</v>
      </c>
      <c r="AI103" s="11">
        <f>'[1]2'!AL152</f>
        <v>0</v>
      </c>
      <c r="AJ103" s="11">
        <f>'[1]2'!AM152</f>
        <v>8380</v>
      </c>
      <c r="AK103" s="11">
        <f>'[1]2'!AN152</f>
        <v>0</v>
      </c>
      <c r="AL103" s="11">
        <f>'[1]2'!AO152</f>
        <v>0</v>
      </c>
      <c r="AM103" s="11">
        <f>'[1]2'!AP152</f>
        <v>0</v>
      </c>
      <c r="AN103" s="11">
        <f>'[1]2'!AQ152</f>
        <v>0</v>
      </c>
      <c r="AO103" s="11" t="e">
        <f>'[1]2'!AR152</f>
        <v>#REF!</v>
      </c>
      <c r="AP103" s="11">
        <f>'[1]2'!AS152</f>
        <v>0</v>
      </c>
      <c r="AQ103" s="11">
        <f>'[1]2'!AT152</f>
        <v>0</v>
      </c>
      <c r="AR103" s="11">
        <f>'[1]2'!AU152</f>
        <v>4190</v>
      </c>
      <c r="AS103" s="11">
        <f>'[1]2'!AV152</f>
        <v>4190</v>
      </c>
      <c r="AT103" s="11">
        <f>'[1]2'!AW152</f>
        <v>0</v>
      </c>
      <c r="AU103" s="11">
        <f>'[1]2'!AX152</f>
        <v>0</v>
      </c>
      <c r="AV103" s="11">
        <f>'[1]2'!AY152</f>
        <v>0</v>
      </c>
      <c r="AW103" s="11">
        <f>'[1]2'!AZ152</f>
        <v>0</v>
      </c>
      <c r="AX103" s="14"/>
      <c r="AY103" s="14"/>
      <c r="AZ103" s="10">
        <v>0</v>
      </c>
      <c r="BA103" s="79">
        <f>'[1]2'!BP152</f>
        <v>0</v>
      </c>
    </row>
    <row r="104" spans="1:53" ht="12.75" hidden="1">
      <c r="A104" s="24" t="s">
        <v>83</v>
      </c>
      <c r="B104" s="16">
        <f aca="true" t="shared" si="31" ref="B104:AW104">B15</f>
        <v>0</v>
      </c>
      <c r="C104" s="16">
        <f t="shared" si="31"/>
        <v>0</v>
      </c>
      <c r="D104" s="16">
        <f t="shared" si="31"/>
        <v>0</v>
      </c>
      <c r="E104" s="16">
        <f t="shared" si="31"/>
        <v>0</v>
      </c>
      <c r="F104" s="16">
        <f t="shared" si="31"/>
        <v>0</v>
      </c>
      <c r="G104" s="16">
        <f t="shared" si="31"/>
        <v>0</v>
      </c>
      <c r="H104" s="16">
        <f t="shared" si="31"/>
        <v>0</v>
      </c>
      <c r="I104" s="16">
        <f t="shared" si="31"/>
        <v>0</v>
      </c>
      <c r="J104" s="16">
        <f t="shared" si="31"/>
        <v>0</v>
      </c>
      <c r="K104" s="16">
        <f t="shared" si="31"/>
        <v>0</v>
      </c>
      <c r="L104" s="16">
        <f t="shared" si="31"/>
        <v>0</v>
      </c>
      <c r="M104" s="16">
        <f t="shared" si="31"/>
        <v>0</v>
      </c>
      <c r="N104" s="16">
        <f t="shared" si="31"/>
        <v>0</v>
      </c>
      <c r="O104" s="16">
        <f t="shared" si="31"/>
        <v>1</v>
      </c>
      <c r="P104" s="16">
        <f t="shared" si="31"/>
        <v>1</v>
      </c>
      <c r="Q104" s="16">
        <f t="shared" si="31"/>
        <v>0</v>
      </c>
      <c r="R104" s="16">
        <f t="shared" si="31"/>
        <v>0</v>
      </c>
      <c r="S104" s="16">
        <f t="shared" si="31"/>
        <v>0</v>
      </c>
      <c r="T104" s="16">
        <f t="shared" si="31"/>
        <v>0</v>
      </c>
      <c r="U104" s="16">
        <f t="shared" si="31"/>
        <v>0</v>
      </c>
      <c r="V104" s="16">
        <f t="shared" si="31"/>
        <v>0</v>
      </c>
      <c r="W104" s="16">
        <f t="shared" si="31"/>
        <v>0</v>
      </c>
      <c r="X104" s="16">
        <f t="shared" si="31"/>
        <v>0</v>
      </c>
      <c r="Y104" s="16">
        <f t="shared" si="31"/>
        <v>2</v>
      </c>
      <c r="Z104" s="16">
        <f t="shared" si="31"/>
        <v>0</v>
      </c>
      <c r="AA104" s="16">
        <f t="shared" si="31"/>
        <v>0</v>
      </c>
      <c r="AB104" s="16">
        <f t="shared" si="31"/>
        <v>1</v>
      </c>
      <c r="AC104" s="16">
        <f t="shared" si="31"/>
        <v>1</v>
      </c>
      <c r="AD104" s="16">
        <f t="shared" si="31"/>
        <v>2</v>
      </c>
      <c r="AE104" s="16">
        <f t="shared" si="31"/>
        <v>0</v>
      </c>
      <c r="AF104" s="16">
        <f t="shared" si="31"/>
        <v>0</v>
      </c>
      <c r="AG104" s="16">
        <f t="shared" si="31"/>
        <v>0</v>
      </c>
      <c r="AH104" s="16">
        <f t="shared" si="31"/>
        <v>0</v>
      </c>
      <c r="AI104" s="16">
        <f t="shared" si="31"/>
        <v>0</v>
      </c>
      <c r="AJ104" s="16">
        <f t="shared" si="31"/>
        <v>2</v>
      </c>
      <c r="AK104" s="16">
        <f t="shared" si="31"/>
        <v>0</v>
      </c>
      <c r="AL104" s="16">
        <f t="shared" si="31"/>
        <v>0</v>
      </c>
      <c r="AM104" s="16">
        <f t="shared" si="31"/>
        <v>0</v>
      </c>
      <c r="AN104" s="16">
        <f t="shared" si="31"/>
        <v>0</v>
      </c>
      <c r="AO104" s="16">
        <f t="shared" si="31"/>
        <v>0</v>
      </c>
      <c r="AP104" s="16">
        <f t="shared" si="31"/>
        <v>0</v>
      </c>
      <c r="AQ104" s="16">
        <f t="shared" si="31"/>
        <v>0</v>
      </c>
      <c r="AR104" s="16">
        <f t="shared" si="31"/>
        <v>1</v>
      </c>
      <c r="AS104" s="16">
        <f t="shared" si="31"/>
        <v>1</v>
      </c>
      <c r="AT104" s="16">
        <f t="shared" si="31"/>
        <v>0</v>
      </c>
      <c r="AU104" s="16">
        <f t="shared" si="31"/>
        <v>0</v>
      </c>
      <c r="AV104" s="16">
        <f t="shared" si="31"/>
        <v>0</v>
      </c>
      <c r="AW104" s="16">
        <f t="shared" si="31"/>
        <v>0</v>
      </c>
      <c r="AX104" s="14">
        <v>0</v>
      </c>
      <c r="AY104" s="14">
        <v>0</v>
      </c>
      <c r="AZ104" s="10">
        <v>0</v>
      </c>
      <c r="BA104" s="17">
        <f>BA15</f>
        <v>0</v>
      </c>
    </row>
    <row r="105" spans="1:53" ht="12.75" hidden="1">
      <c r="A105" s="24" t="s">
        <v>84</v>
      </c>
      <c r="B105" s="16" t="e">
        <f>'[1]2'!E154</f>
        <v>#REF!</v>
      </c>
      <c r="C105" s="16" t="e">
        <f>'[1]2'!F154</f>
        <v>#REF!</v>
      </c>
      <c r="D105" s="16" t="e">
        <f>'[1]2'!G154</f>
        <v>#REF!</v>
      </c>
      <c r="E105" s="16" t="e">
        <f>'[1]2'!H154</f>
        <v>#REF!</v>
      </c>
      <c r="F105" s="16" t="e">
        <f>'[1]2'!I154</f>
        <v>#REF!</v>
      </c>
      <c r="G105" s="16" t="e">
        <f>'[1]2'!J154</f>
        <v>#REF!</v>
      </c>
      <c r="H105" s="16" t="e">
        <f>'[1]2'!K154</f>
        <v>#REF!</v>
      </c>
      <c r="I105" s="16" t="e">
        <f>'[1]2'!L154</f>
        <v>#REF!</v>
      </c>
      <c r="J105" s="16" t="e">
        <f>'[1]2'!M154</f>
        <v>#REF!</v>
      </c>
      <c r="K105" s="16" t="e">
        <f>'[1]2'!N154</f>
        <v>#REF!</v>
      </c>
      <c r="L105" s="16" t="e">
        <f>'[1]2'!O154</f>
        <v>#REF!</v>
      </c>
      <c r="M105" s="16" t="e">
        <f>'[1]2'!P154</f>
        <v>#REF!</v>
      </c>
      <c r="N105" s="16" t="e">
        <f>'[1]2'!Q154</f>
        <v>#REF!</v>
      </c>
      <c r="O105" s="16">
        <f>'[1]2'!R154</f>
        <v>1047</v>
      </c>
      <c r="P105" s="16">
        <f>'[1]2'!S154</f>
        <v>1047</v>
      </c>
      <c r="Q105" s="16" t="e">
        <f>'[1]2'!T154</f>
        <v>#REF!</v>
      </c>
      <c r="R105" s="16" t="e">
        <f>'[1]2'!U154</f>
        <v>#REF!</v>
      </c>
      <c r="S105" s="16" t="e">
        <f>'[1]2'!V154</f>
        <v>#REF!</v>
      </c>
      <c r="T105" s="16" t="e">
        <f>'[1]2'!W154</f>
        <v>#REF!</v>
      </c>
      <c r="U105" s="16" t="e">
        <f>'[1]2'!X154</f>
        <v>#REF!</v>
      </c>
      <c r="V105" s="16" t="e">
        <f>'[1]2'!Y154</f>
        <v>#REF!</v>
      </c>
      <c r="W105" s="16" t="e">
        <f>'[1]2'!Z154</f>
        <v>#REF!</v>
      </c>
      <c r="X105" s="16" t="e">
        <f>'[1]2'!AA154</f>
        <v>#REF!</v>
      </c>
      <c r="Y105" s="16">
        <f>'[1]2'!AB154</f>
        <v>1047</v>
      </c>
      <c r="Z105" s="16" t="e">
        <f>'[1]2'!AC154</f>
        <v>#REF!</v>
      </c>
      <c r="AA105" s="16" t="e">
        <f>'[1]2'!AD154</f>
        <v>#REF!</v>
      </c>
      <c r="AB105" s="16">
        <f>'[1]2'!AE154</f>
        <v>1047</v>
      </c>
      <c r="AC105" s="16">
        <f>'[1]2'!AF154</f>
        <v>1047</v>
      </c>
      <c r="AD105" s="16">
        <f>'[1]2'!AG154</f>
        <v>1047</v>
      </c>
      <c r="AE105" s="16" t="e">
        <f>'[1]2'!AH154</f>
        <v>#REF!</v>
      </c>
      <c r="AF105" s="16" t="e">
        <f>'[1]2'!AI154</f>
        <v>#REF!</v>
      </c>
      <c r="AG105" s="16" t="e">
        <f>'[1]2'!AJ154</f>
        <v>#REF!</v>
      </c>
      <c r="AH105" s="16" t="e">
        <f>'[1]2'!AK154</f>
        <v>#REF!</v>
      </c>
      <c r="AI105" s="16" t="e">
        <f>'[1]2'!AL154</f>
        <v>#REF!</v>
      </c>
      <c r="AJ105" s="16">
        <f>'[1]2'!AM154</f>
        <v>1047</v>
      </c>
      <c r="AK105" s="16" t="e">
        <f>'[1]2'!AN154</f>
        <v>#REF!</v>
      </c>
      <c r="AL105" s="16" t="e">
        <f>'[1]2'!AO154</f>
        <v>#REF!</v>
      </c>
      <c r="AM105" s="16" t="e">
        <f>'[1]2'!AP154</f>
        <v>#REF!</v>
      </c>
      <c r="AN105" s="16" t="e">
        <f>'[1]2'!AQ154</f>
        <v>#REF!</v>
      </c>
      <c r="AO105" s="16" t="e">
        <f>'[1]2'!AR154</f>
        <v>#REF!</v>
      </c>
      <c r="AP105" s="16" t="e">
        <f>'[1]2'!AS154</f>
        <v>#REF!</v>
      </c>
      <c r="AQ105" s="16" t="e">
        <f>'[1]2'!AT154</f>
        <v>#REF!</v>
      </c>
      <c r="AR105" s="16">
        <f>'[1]2'!AU154</f>
        <v>1047</v>
      </c>
      <c r="AS105" s="16">
        <f>'[1]2'!AV154</f>
        <v>1047</v>
      </c>
      <c r="AT105" s="16" t="e">
        <f>'[1]2'!AW154</f>
        <v>#REF!</v>
      </c>
      <c r="AU105" s="16" t="e">
        <f>'[1]2'!AX154</f>
        <v>#REF!</v>
      </c>
      <c r="AV105" s="16" t="e">
        <f>'[1]2'!AY154</f>
        <v>#REF!</v>
      </c>
      <c r="AW105" s="16" t="e">
        <f>'[1]2'!AZ154</f>
        <v>#REF!</v>
      </c>
      <c r="AX105" s="14">
        <v>0</v>
      </c>
      <c r="AY105" s="14">
        <v>0</v>
      </c>
      <c r="AZ105" s="10">
        <v>0</v>
      </c>
      <c r="BA105" s="17" t="e">
        <f>'[1]2'!BP154</f>
        <v>#REF!</v>
      </c>
    </row>
    <row r="106" spans="1:53" ht="12.75" hidden="1">
      <c r="A106" s="24" t="s">
        <v>85</v>
      </c>
      <c r="B106" s="22" t="e">
        <f>'[1]2'!E158</f>
        <v>#REF!</v>
      </c>
      <c r="C106" s="22" t="e">
        <f>'[1]2'!F158</f>
        <v>#REF!</v>
      </c>
      <c r="D106" s="22" t="e">
        <f>'[1]2'!G158</f>
        <v>#REF!</v>
      </c>
      <c r="E106" s="22" t="e">
        <f>'[1]2'!H158</f>
        <v>#REF!</v>
      </c>
      <c r="F106" s="22" t="e">
        <f>'[1]2'!I158</f>
        <v>#REF!</v>
      </c>
      <c r="G106" s="22" t="e">
        <f>'[1]2'!J158</f>
        <v>#REF!</v>
      </c>
      <c r="H106" s="22" t="e">
        <f>'[1]2'!K158</f>
        <v>#REF!</v>
      </c>
      <c r="I106" s="22" t="e">
        <f>'[1]2'!L158</f>
        <v>#REF!</v>
      </c>
      <c r="J106" s="22" t="e">
        <f>'[1]2'!M158</f>
        <v>#REF!</v>
      </c>
      <c r="K106" s="22" t="e">
        <f>'[1]2'!N158</f>
        <v>#REF!</v>
      </c>
      <c r="L106" s="22" t="e">
        <f>'[1]2'!O158</f>
        <v>#REF!</v>
      </c>
      <c r="M106" s="22" t="e">
        <f>'[1]2'!P158</f>
        <v>#REF!</v>
      </c>
      <c r="N106" s="22" t="e">
        <f>'[1]2'!Q158</f>
        <v>#REF!</v>
      </c>
      <c r="O106" s="22" t="e">
        <f>'[1]2'!R158</f>
        <v>#REF!</v>
      </c>
      <c r="P106" s="22" t="e">
        <f>'[1]2'!S158</f>
        <v>#REF!</v>
      </c>
      <c r="Q106" s="22" t="e">
        <f>'[1]2'!T158</f>
        <v>#REF!</v>
      </c>
      <c r="R106" s="22" t="e">
        <f>'[1]2'!U158</f>
        <v>#REF!</v>
      </c>
      <c r="S106" s="22" t="e">
        <f>'[1]2'!V158</f>
        <v>#REF!</v>
      </c>
      <c r="T106" s="22" t="e">
        <f>'[1]2'!W158</f>
        <v>#REF!</v>
      </c>
      <c r="U106" s="22" t="e">
        <f>'[1]2'!X158</f>
        <v>#REF!</v>
      </c>
      <c r="V106" s="22" t="e">
        <f>'[1]2'!Y158</f>
        <v>#REF!</v>
      </c>
      <c r="W106" s="22" t="e">
        <f>'[1]2'!Z158</f>
        <v>#REF!</v>
      </c>
      <c r="X106" s="22" t="e">
        <f>'[1]2'!AA158</f>
        <v>#REF!</v>
      </c>
      <c r="Y106" s="22" t="e">
        <f>'[1]2'!AB158</f>
        <v>#REF!</v>
      </c>
      <c r="Z106" s="22" t="e">
        <f>'[1]2'!AC158</f>
        <v>#REF!</v>
      </c>
      <c r="AA106" s="22" t="e">
        <f>'[1]2'!AD158</f>
        <v>#REF!</v>
      </c>
      <c r="AB106" s="22" t="e">
        <f>'[1]2'!AE158</f>
        <v>#REF!</v>
      </c>
      <c r="AC106" s="22" t="e">
        <f>'[1]2'!AF158</f>
        <v>#REF!</v>
      </c>
      <c r="AD106" s="22" t="e">
        <f>'[1]2'!AG158</f>
        <v>#REF!</v>
      </c>
      <c r="AE106" s="22" t="e">
        <f>'[1]2'!AH158</f>
        <v>#REF!</v>
      </c>
      <c r="AF106" s="22" t="e">
        <f>'[1]2'!AI158</f>
        <v>#REF!</v>
      </c>
      <c r="AG106" s="22" t="e">
        <f>'[1]2'!AJ158</f>
        <v>#REF!</v>
      </c>
      <c r="AH106" s="22" t="e">
        <f>'[1]2'!AK158</f>
        <v>#REF!</v>
      </c>
      <c r="AI106" s="22" t="e">
        <f>'[1]2'!AL158</f>
        <v>#REF!</v>
      </c>
      <c r="AJ106" s="22" t="e">
        <f>'[1]2'!AM158</f>
        <v>#REF!</v>
      </c>
      <c r="AK106" s="22" t="e">
        <f>'[1]2'!AN158</f>
        <v>#REF!</v>
      </c>
      <c r="AL106" s="22" t="e">
        <f>'[1]2'!AO158</f>
        <v>#REF!</v>
      </c>
      <c r="AM106" s="22" t="e">
        <f>'[1]2'!AP158</f>
        <v>#REF!</v>
      </c>
      <c r="AN106" s="22" t="e">
        <f>'[1]2'!AQ158</f>
        <v>#REF!</v>
      </c>
      <c r="AO106" s="22" t="e">
        <f>'[1]2'!AR158</f>
        <v>#REF!</v>
      </c>
      <c r="AP106" s="22" t="e">
        <f>'[1]2'!AS158</f>
        <v>#REF!</v>
      </c>
      <c r="AQ106" s="22" t="e">
        <f>'[1]2'!AT158</f>
        <v>#REF!</v>
      </c>
      <c r="AR106" s="22" t="e">
        <f>'[1]2'!AU158</f>
        <v>#REF!</v>
      </c>
      <c r="AS106" s="22" t="e">
        <f>'[1]2'!AV158</f>
        <v>#REF!</v>
      </c>
      <c r="AT106" s="22" t="e">
        <f>'[1]2'!AW158</f>
        <v>#REF!</v>
      </c>
      <c r="AU106" s="22" t="e">
        <f>'[1]2'!AX158</f>
        <v>#REF!</v>
      </c>
      <c r="AV106" s="22" t="e">
        <f>'[1]2'!AY158</f>
        <v>#REF!</v>
      </c>
      <c r="AW106" s="22" t="e">
        <f>'[1]2'!AZ158</f>
        <v>#REF!</v>
      </c>
      <c r="AX106" s="14">
        <v>0</v>
      </c>
      <c r="AY106" s="14">
        <v>0</v>
      </c>
      <c r="AZ106" s="10">
        <v>0</v>
      </c>
      <c r="BA106" s="86" t="e">
        <f>'[1]2'!BP158</f>
        <v>#REF!</v>
      </c>
    </row>
    <row r="107" spans="1:53" ht="12.75" hidden="1">
      <c r="A107" s="24" t="s">
        <v>86</v>
      </c>
      <c r="B107" s="22">
        <f>'[1]2'!E159</f>
        <v>0</v>
      </c>
      <c r="C107" s="22">
        <f>'[1]2'!F159</f>
        <v>0</v>
      </c>
      <c r="D107" s="22">
        <f>'[1]2'!G159</f>
        <v>0</v>
      </c>
      <c r="E107" s="22">
        <f>'[1]2'!H159</f>
        <v>0</v>
      </c>
      <c r="F107" s="22">
        <f>'[1]2'!I159</f>
        <v>0</v>
      </c>
      <c r="G107" s="22">
        <f>'[1]2'!J159</f>
        <v>0</v>
      </c>
      <c r="H107" s="22">
        <f>'[1]2'!K159</f>
        <v>0</v>
      </c>
      <c r="I107" s="22">
        <f>'[1]2'!L159</f>
        <v>0</v>
      </c>
      <c r="J107" s="22">
        <f>'[1]2'!M159</f>
        <v>0</v>
      </c>
      <c r="K107" s="22">
        <f>'[1]2'!N159</f>
        <v>0</v>
      </c>
      <c r="L107" s="22">
        <f>'[1]2'!O159</f>
        <v>0</v>
      </c>
      <c r="M107" s="22">
        <f>'[1]2'!P159</f>
        <v>0</v>
      </c>
      <c r="N107" s="22">
        <f>'[1]2'!Q159</f>
        <v>0</v>
      </c>
      <c r="O107" s="22">
        <f>'[1]2'!R159</f>
        <v>45</v>
      </c>
      <c r="P107" s="22">
        <f>'[1]2'!S159</f>
        <v>45</v>
      </c>
      <c r="Q107" s="22">
        <f>'[1]2'!T159</f>
        <v>0</v>
      </c>
      <c r="R107" s="22">
        <f>'[1]2'!U159</f>
        <v>0</v>
      </c>
      <c r="S107" s="22">
        <f>'[1]2'!V159</f>
        <v>0</v>
      </c>
      <c r="T107" s="22">
        <f>'[1]2'!W159</f>
        <v>0</v>
      </c>
      <c r="U107" s="22">
        <f>'[1]2'!X159</f>
        <v>0</v>
      </c>
      <c r="V107" s="22">
        <f>'[1]2'!Y159</f>
        <v>0</v>
      </c>
      <c r="W107" s="22">
        <f>'[1]2'!Z159</f>
        <v>0</v>
      </c>
      <c r="X107" s="22">
        <f>'[1]2'!AA159</f>
        <v>0</v>
      </c>
      <c r="Y107" s="22">
        <f>'[1]2'!AB159</f>
        <v>90</v>
      </c>
      <c r="Z107" s="22">
        <f>'[1]2'!AC159</f>
        <v>0</v>
      </c>
      <c r="AA107" s="22">
        <f>'[1]2'!AD159</f>
        <v>0</v>
      </c>
      <c r="AB107" s="22">
        <f>'[1]2'!AE159</f>
        <v>45</v>
      </c>
      <c r="AC107" s="22">
        <f>'[1]2'!AF159</f>
        <v>45</v>
      </c>
      <c r="AD107" s="22">
        <f>'[1]2'!AG159</f>
        <v>90</v>
      </c>
      <c r="AE107" s="22">
        <f>'[1]2'!AH159</f>
        <v>0</v>
      </c>
      <c r="AF107" s="22">
        <f>'[1]2'!AI159</f>
        <v>0</v>
      </c>
      <c r="AG107" s="22">
        <f>'[1]2'!AJ159</f>
        <v>0</v>
      </c>
      <c r="AH107" s="22">
        <f>'[1]2'!AK159</f>
        <v>0</v>
      </c>
      <c r="AI107" s="22">
        <f>'[1]2'!AL159</f>
        <v>0</v>
      </c>
      <c r="AJ107" s="22">
        <f>'[1]2'!AM159</f>
        <v>90</v>
      </c>
      <c r="AK107" s="22">
        <f>'[1]2'!AN159</f>
        <v>0</v>
      </c>
      <c r="AL107" s="22">
        <f>'[1]2'!AO159</f>
        <v>0</v>
      </c>
      <c r="AM107" s="22">
        <f>'[1]2'!AP159</f>
        <v>0</v>
      </c>
      <c r="AN107" s="22">
        <f>'[1]2'!AQ159</f>
        <v>0</v>
      </c>
      <c r="AO107" s="22" t="e">
        <f>'[1]2'!AR159</f>
        <v>#REF!</v>
      </c>
      <c r="AP107" s="22">
        <f>'[1]2'!AS159</f>
        <v>0</v>
      </c>
      <c r="AQ107" s="22">
        <f>'[1]2'!AT159</f>
        <v>0</v>
      </c>
      <c r="AR107" s="22">
        <f>'[1]2'!AU159</f>
        <v>45</v>
      </c>
      <c r="AS107" s="22">
        <f>'[1]2'!AV159</f>
        <v>45</v>
      </c>
      <c r="AT107" s="22">
        <f>'[1]2'!AW159</f>
        <v>0</v>
      </c>
      <c r="AU107" s="22">
        <f>'[1]2'!AX159</f>
        <v>0</v>
      </c>
      <c r="AV107" s="22">
        <f>'[1]2'!AY159</f>
        <v>0</v>
      </c>
      <c r="AW107" s="22">
        <f>'[1]2'!AZ159</f>
        <v>0</v>
      </c>
      <c r="AX107" s="14">
        <v>0</v>
      </c>
      <c r="AY107" s="14">
        <v>0</v>
      </c>
      <c r="AZ107" s="10">
        <v>0</v>
      </c>
      <c r="BA107" s="86">
        <f>'[1]2'!BP159</f>
        <v>0</v>
      </c>
    </row>
    <row r="108" spans="1:53" ht="12.75">
      <c r="A108" s="94" t="s">
        <v>87</v>
      </c>
      <c r="B108" s="16" t="e">
        <f aca="true" t="shared" si="32" ref="B108:BA108">B109+B115+B120+B125</f>
        <v>#REF!</v>
      </c>
      <c r="C108" s="16" t="e">
        <f t="shared" si="32"/>
        <v>#REF!</v>
      </c>
      <c r="D108" s="16" t="e">
        <f t="shared" si="32"/>
        <v>#REF!</v>
      </c>
      <c r="E108" s="16" t="e">
        <f t="shared" si="32"/>
        <v>#REF!</v>
      </c>
      <c r="F108" s="16" t="e">
        <f t="shared" si="32"/>
        <v>#REF!</v>
      </c>
      <c r="G108" s="16" t="e">
        <f t="shared" si="32"/>
        <v>#REF!</v>
      </c>
      <c r="H108" s="16" t="e">
        <f t="shared" si="32"/>
        <v>#REF!</v>
      </c>
      <c r="I108" s="16" t="e">
        <f t="shared" si="32"/>
        <v>#REF!</v>
      </c>
      <c r="J108" s="16" t="e">
        <f t="shared" si="32"/>
        <v>#REF!</v>
      </c>
      <c r="K108" s="16" t="e">
        <f t="shared" si="32"/>
        <v>#REF!</v>
      </c>
      <c r="L108" s="16" t="e">
        <f t="shared" si="32"/>
        <v>#REF!</v>
      </c>
      <c r="M108" s="16" t="e">
        <f t="shared" si="32"/>
        <v>#REF!</v>
      </c>
      <c r="N108" s="16" t="e">
        <f t="shared" si="32"/>
        <v>#REF!</v>
      </c>
      <c r="O108" s="16" t="e">
        <f t="shared" si="32"/>
        <v>#REF!</v>
      </c>
      <c r="P108" s="16" t="e">
        <f t="shared" si="32"/>
        <v>#REF!</v>
      </c>
      <c r="Q108" s="16" t="e">
        <f t="shared" si="32"/>
        <v>#REF!</v>
      </c>
      <c r="R108" s="16" t="e">
        <f t="shared" si="32"/>
        <v>#REF!</v>
      </c>
      <c r="S108" s="16" t="e">
        <f t="shared" si="32"/>
        <v>#REF!</v>
      </c>
      <c r="T108" s="16" t="e">
        <f t="shared" si="32"/>
        <v>#REF!</v>
      </c>
      <c r="U108" s="16">
        <f t="shared" si="32"/>
        <v>92293.27160634108</v>
      </c>
      <c r="V108" s="16" t="e">
        <f t="shared" si="32"/>
        <v>#REF!</v>
      </c>
      <c r="W108" s="16" t="e">
        <f t="shared" si="32"/>
        <v>#REF!</v>
      </c>
      <c r="X108" s="16" t="e">
        <f t="shared" si="32"/>
        <v>#REF!</v>
      </c>
      <c r="Y108" s="16" t="e">
        <f t="shared" si="32"/>
        <v>#REF!</v>
      </c>
      <c r="Z108" s="16" t="e">
        <f t="shared" si="32"/>
        <v>#REF!</v>
      </c>
      <c r="AA108" s="16" t="e">
        <f t="shared" si="32"/>
        <v>#REF!</v>
      </c>
      <c r="AB108" s="16" t="e">
        <f t="shared" si="32"/>
        <v>#REF!</v>
      </c>
      <c r="AC108" s="16" t="e">
        <f t="shared" si="32"/>
        <v>#REF!</v>
      </c>
      <c r="AD108" s="16">
        <f t="shared" si="32"/>
        <v>149859.86182472316</v>
      </c>
      <c r="AE108" s="16" t="e">
        <f t="shared" si="32"/>
        <v>#REF!</v>
      </c>
      <c r="AF108" s="16" t="e">
        <f t="shared" si="32"/>
        <v>#REF!</v>
      </c>
      <c r="AG108" s="16" t="e">
        <f t="shared" si="32"/>
        <v>#REF!</v>
      </c>
      <c r="AH108" s="16" t="e">
        <f t="shared" si="32"/>
        <v>#REF!</v>
      </c>
      <c r="AI108" s="16" t="e">
        <f t="shared" si="32"/>
        <v>#REF!</v>
      </c>
      <c r="AJ108" s="16">
        <f t="shared" si="32"/>
        <v>161442.5516423817</v>
      </c>
      <c r="AK108" s="16" t="e">
        <f t="shared" si="32"/>
        <v>#REF!</v>
      </c>
      <c r="AL108" s="16" t="e">
        <f t="shared" si="32"/>
        <v>#REF!</v>
      </c>
      <c r="AM108" s="16">
        <f t="shared" si="32"/>
        <v>48307.81690746636</v>
      </c>
      <c r="AN108" s="16" t="e">
        <f t="shared" si="32"/>
        <v>#REF!</v>
      </c>
      <c r="AO108" s="16" t="e">
        <f t="shared" si="32"/>
        <v>#REF!</v>
      </c>
      <c r="AP108" s="16" t="e">
        <f t="shared" si="32"/>
        <v>#REF!</v>
      </c>
      <c r="AQ108" s="16" t="e">
        <f t="shared" si="32"/>
        <v>#REF!</v>
      </c>
      <c r="AR108" s="16" t="e">
        <f t="shared" si="32"/>
        <v>#REF!</v>
      </c>
      <c r="AS108" s="16" t="e">
        <f t="shared" si="32"/>
        <v>#REF!</v>
      </c>
      <c r="AT108" s="16" t="e">
        <f t="shared" si="32"/>
        <v>#REF!</v>
      </c>
      <c r="AU108" s="16">
        <f t="shared" si="32"/>
        <v>68711.45593927767</v>
      </c>
      <c r="AV108" s="16" t="e">
        <f t="shared" si="32"/>
        <v>#REF!</v>
      </c>
      <c r="AW108" s="16" t="e">
        <f t="shared" si="32"/>
        <v>#REF!</v>
      </c>
      <c r="AX108" s="16">
        <v>17007.074026970356</v>
      </c>
      <c r="AY108" s="16">
        <v>18707.781429667393</v>
      </c>
      <c r="AZ108" s="16">
        <v>35714.85545663775</v>
      </c>
      <c r="BA108" s="17" t="e">
        <f t="shared" si="32"/>
        <v>#REF!</v>
      </c>
    </row>
    <row r="109" spans="1:53" ht="12.75">
      <c r="A109" s="24" t="s">
        <v>88</v>
      </c>
      <c r="B109" s="22" t="e">
        <f aca="true" t="shared" si="33" ref="B109:AW109">B112+B113+B114</f>
        <v>#REF!</v>
      </c>
      <c r="C109" s="22">
        <f t="shared" si="33"/>
        <v>35723.646562930124</v>
      </c>
      <c r="D109" s="22">
        <f t="shared" si="33"/>
        <v>62964.18494204332</v>
      </c>
      <c r="E109" s="22">
        <f t="shared" si="33"/>
        <v>42214.28093844842</v>
      </c>
      <c r="F109" s="22">
        <f t="shared" si="33"/>
        <v>69585.63830497513</v>
      </c>
      <c r="G109" s="22">
        <f t="shared" si="33"/>
        <v>143095.84623235668</v>
      </c>
      <c r="H109" s="22">
        <f t="shared" si="33"/>
        <v>44005.494766110816</v>
      </c>
      <c r="I109" s="22">
        <f t="shared" si="33"/>
        <v>38561.41228990091</v>
      </c>
      <c r="J109" s="22">
        <f t="shared" si="33"/>
        <v>55386.746671089386</v>
      </c>
      <c r="K109" s="22">
        <f t="shared" si="33"/>
        <v>32815.439842736654</v>
      </c>
      <c r="L109" s="22">
        <f t="shared" si="33"/>
        <v>45162.73965476912</v>
      </c>
      <c r="M109" s="22">
        <f t="shared" si="33"/>
        <v>48443.2773391396</v>
      </c>
      <c r="N109" s="22">
        <f t="shared" si="33"/>
        <v>44337.57373416059</v>
      </c>
      <c r="O109" s="22">
        <f t="shared" si="33"/>
        <v>17640.874824462244</v>
      </c>
      <c r="P109" s="22">
        <f t="shared" si="33"/>
        <v>19478.465952010396</v>
      </c>
      <c r="Q109" s="22">
        <f t="shared" si="33"/>
        <v>112091.74621534607</v>
      </c>
      <c r="R109" s="22">
        <f t="shared" si="33"/>
        <v>28226.7122842307</v>
      </c>
      <c r="S109" s="22">
        <f t="shared" si="33"/>
        <v>26334.868466250176</v>
      </c>
      <c r="T109" s="22">
        <f t="shared" si="33"/>
        <v>46028.15757150489</v>
      </c>
      <c r="U109" s="22">
        <f t="shared" si="33"/>
        <v>63366.70490331576</v>
      </c>
      <c r="V109" s="22">
        <f t="shared" si="33"/>
        <v>34314.826698476536</v>
      </c>
      <c r="W109" s="22">
        <f t="shared" si="33"/>
        <v>38108.577333469395</v>
      </c>
      <c r="X109" s="22">
        <f t="shared" si="33"/>
        <v>50536.381137756354</v>
      </c>
      <c r="Y109" s="22">
        <f t="shared" si="33"/>
        <v>81405.28695038307</v>
      </c>
      <c r="Z109" s="22">
        <f t="shared" si="33"/>
        <v>65318.92671548714</v>
      </c>
      <c r="AA109" s="22">
        <f t="shared" si="33"/>
        <v>66113.90363900024</v>
      </c>
      <c r="AB109" s="22">
        <f t="shared" si="33"/>
        <v>33872.929784470914</v>
      </c>
      <c r="AC109" s="22">
        <f t="shared" si="33"/>
        <v>33216.647238918005</v>
      </c>
      <c r="AD109" s="22">
        <f t="shared" si="33"/>
        <v>53132.634887963664</v>
      </c>
      <c r="AE109" s="22">
        <f t="shared" si="33"/>
        <v>20508.39202683143</v>
      </c>
      <c r="AF109" s="22">
        <f t="shared" si="33"/>
        <v>22953.700791561576</v>
      </c>
      <c r="AG109" s="22">
        <f t="shared" si="33"/>
        <v>22953.700791561576</v>
      </c>
      <c r="AH109" s="22">
        <f t="shared" si="33"/>
        <v>30027.989110924922</v>
      </c>
      <c r="AI109" s="22">
        <f t="shared" si="33"/>
        <v>45263.36964508722</v>
      </c>
      <c r="AJ109" s="22">
        <f t="shared" si="33"/>
        <v>33566.664596546216</v>
      </c>
      <c r="AK109" s="22">
        <f t="shared" si="33"/>
        <v>16030.357457675402</v>
      </c>
      <c r="AL109" s="22">
        <f t="shared" si="33"/>
        <v>45474.69262475526</v>
      </c>
      <c r="AM109" s="22">
        <f t="shared" si="33"/>
        <v>42536.29690746636</v>
      </c>
      <c r="AN109" s="22">
        <f t="shared" si="33"/>
        <v>22993.952787688824</v>
      </c>
      <c r="AO109" s="22">
        <f t="shared" si="33"/>
        <v>1962.2848112032034</v>
      </c>
      <c r="AP109" s="22">
        <f t="shared" si="33"/>
        <v>56684.873546193056</v>
      </c>
      <c r="AQ109" s="22">
        <f t="shared" si="33"/>
        <v>65731.5096757914</v>
      </c>
      <c r="AR109" s="22">
        <f t="shared" si="33"/>
        <v>32219.09776967758</v>
      </c>
      <c r="AS109" s="22">
        <f t="shared" si="33"/>
        <v>36209.29564663928</v>
      </c>
      <c r="AT109" s="22">
        <f t="shared" si="33"/>
        <v>60599.38016956765</v>
      </c>
      <c r="AU109" s="22">
        <f t="shared" si="33"/>
        <v>52599.295939277676</v>
      </c>
      <c r="AV109" s="22">
        <f t="shared" si="33"/>
        <v>60136.482214104326</v>
      </c>
      <c r="AW109" s="22">
        <f t="shared" si="33"/>
        <v>63849.728856842696</v>
      </c>
      <c r="AX109" s="22">
        <v>10113.314026970356</v>
      </c>
      <c r="AY109" s="22">
        <v>11124.645429667393</v>
      </c>
      <c r="AZ109" s="10">
        <v>21237.95945663775</v>
      </c>
      <c r="BA109" s="86">
        <f>BA112+BA113+BA114</f>
        <v>20226.628053940713</v>
      </c>
    </row>
    <row r="110" spans="1:53" ht="12.75" hidden="1">
      <c r="A110" s="24" t="s">
        <v>89</v>
      </c>
      <c r="B110" s="16">
        <f>'[1]2'!E46</f>
        <v>2920</v>
      </c>
      <c r="C110" s="16">
        <f>'[1]2'!F46</f>
        <v>2920</v>
      </c>
      <c r="D110" s="16">
        <f>'[1]2'!G46</f>
        <v>2920</v>
      </c>
      <c r="E110" s="16">
        <f>'[1]2'!H46</f>
        <v>2920</v>
      </c>
      <c r="F110" s="16">
        <f>'[1]2'!I46</f>
        <v>2920</v>
      </c>
      <c r="G110" s="16">
        <f>'[1]2'!J46</f>
        <v>2920</v>
      </c>
      <c r="H110" s="16">
        <f>'[1]2'!K46</f>
        <v>2920</v>
      </c>
      <c r="I110" s="16">
        <f>'[1]2'!L46</f>
        <v>2920</v>
      </c>
      <c r="J110" s="16">
        <f>'[1]2'!M46</f>
        <v>2920</v>
      </c>
      <c r="K110" s="16">
        <f>'[1]2'!N46</f>
        <v>2920</v>
      </c>
      <c r="L110" s="16">
        <f>'[1]2'!O46</f>
        <v>2920</v>
      </c>
      <c r="M110" s="16">
        <f>'[1]2'!P46</f>
        <v>2920</v>
      </c>
      <c r="N110" s="16">
        <f>'[1]2'!Q46</f>
        <v>2920</v>
      </c>
      <c r="O110" s="16">
        <f>'[1]2'!R46</f>
        <v>3358</v>
      </c>
      <c r="P110" s="16">
        <f>'[1]2'!S46</f>
        <v>3358</v>
      </c>
      <c r="Q110" s="16">
        <f>'[1]2'!T46</f>
        <v>2920</v>
      </c>
      <c r="R110" s="16">
        <f>'[1]2'!U46</f>
        <v>2920</v>
      </c>
      <c r="S110" s="16">
        <f>'[1]2'!V46</f>
        <v>2920</v>
      </c>
      <c r="T110" s="16">
        <f>'[1]2'!W46</f>
        <v>2920</v>
      </c>
      <c r="U110" s="16">
        <f>'[1]2'!X46</f>
        <v>2920</v>
      </c>
      <c r="V110" s="16">
        <f>'[1]2'!Y46</f>
        <v>2920</v>
      </c>
      <c r="W110" s="16">
        <f>'[1]2'!Z46</f>
        <v>2920</v>
      </c>
      <c r="X110" s="16">
        <f>'[1]2'!AA46</f>
        <v>2920</v>
      </c>
      <c r="Y110" s="16">
        <f>'[1]2'!AB46</f>
        <v>3358</v>
      </c>
      <c r="Z110" s="16">
        <f>'[1]2'!AC46</f>
        <v>2920</v>
      </c>
      <c r="AA110" s="16">
        <f>'[1]2'!AD46</f>
        <v>2920</v>
      </c>
      <c r="AB110" s="16">
        <f>'[1]2'!AE46</f>
        <v>3358</v>
      </c>
      <c r="AC110" s="16">
        <f>'[1]2'!AF46</f>
        <v>3358</v>
      </c>
      <c r="AD110" s="16">
        <f>'[1]2'!AG46</f>
        <v>3358</v>
      </c>
      <c r="AE110" s="16">
        <f>'[1]2'!AH46</f>
        <v>2920</v>
      </c>
      <c r="AF110" s="16">
        <f>'[1]2'!AI46</f>
        <v>2920</v>
      </c>
      <c r="AG110" s="16">
        <f>'[1]2'!AJ46</f>
        <v>2920</v>
      </c>
      <c r="AH110" s="16">
        <f>'[1]2'!AK46</f>
        <v>2920</v>
      </c>
      <c r="AI110" s="16">
        <f>'[1]2'!AL46</f>
        <v>2920</v>
      </c>
      <c r="AJ110" s="16">
        <f>'[1]2'!AM46</f>
        <v>3358</v>
      </c>
      <c r="AK110" s="16">
        <f>'[1]2'!AN46</f>
        <v>2920</v>
      </c>
      <c r="AL110" s="16">
        <f>'[1]2'!AO46</f>
        <v>2920</v>
      </c>
      <c r="AM110" s="16">
        <f>'[1]2'!AP46</f>
        <v>2920</v>
      </c>
      <c r="AN110" s="16">
        <f>'[1]2'!AQ46</f>
        <v>2920</v>
      </c>
      <c r="AO110" s="16">
        <f>'[1]2'!AR46</f>
        <v>2920</v>
      </c>
      <c r="AP110" s="16">
        <f>'[1]2'!AS46</f>
        <v>2920</v>
      </c>
      <c r="AQ110" s="16">
        <f>'[1]2'!AT46</f>
        <v>2920</v>
      </c>
      <c r="AR110" s="16">
        <f>'[1]2'!AU46</f>
        <v>3358</v>
      </c>
      <c r="AS110" s="16">
        <f>'[1]2'!AV46</f>
        <v>3358</v>
      </c>
      <c r="AT110" s="16">
        <f>'[1]2'!AW46</f>
        <v>2920</v>
      </c>
      <c r="AU110" s="16">
        <f>'[1]2'!AX46</f>
        <v>2920</v>
      </c>
      <c r="AV110" s="16">
        <f>'[1]2'!AY46</f>
        <v>2920</v>
      </c>
      <c r="AW110" s="16">
        <f>'[1]2'!AZ46</f>
        <v>2920</v>
      </c>
      <c r="AX110" s="14">
        <v>2920</v>
      </c>
      <c r="AY110" s="14">
        <v>2920</v>
      </c>
      <c r="AZ110" s="10">
        <v>2920</v>
      </c>
      <c r="BA110" s="17">
        <f>'[1]2'!BP46</f>
        <v>2920</v>
      </c>
    </row>
    <row r="111" spans="1:53" ht="12.75" hidden="1">
      <c r="A111" s="24" t="s">
        <v>90</v>
      </c>
      <c r="B111" s="90">
        <f>'[1]2'!E47</f>
        <v>0.5257990867579909</v>
      </c>
      <c r="C111" s="90">
        <f>'[1]2'!F47</f>
        <v>0.40525114155251146</v>
      </c>
      <c r="D111" s="90">
        <f>'[1]2'!G47</f>
        <v>0.7142694063926942</v>
      </c>
      <c r="E111" s="90">
        <f>'[1]2'!H47</f>
        <v>0.47888127853881285</v>
      </c>
      <c r="F111" s="90">
        <f>'[1]2'!I47</f>
        <v>0.7893835616438356</v>
      </c>
      <c r="G111" s="90">
        <f>'[1]2'!J47</f>
        <v>1.6232876712328768</v>
      </c>
      <c r="H111" s="90">
        <f>'[1]2'!K47</f>
        <v>0.4992009132420091</v>
      </c>
      <c r="I111" s="90">
        <f>'[1]2'!L47</f>
        <v>0.4374429223744293</v>
      </c>
      <c r="J111" s="90">
        <f>'[1]2'!M47</f>
        <v>0.6283105022831049</v>
      </c>
      <c r="K111" s="90">
        <f>'[1]2'!N47</f>
        <v>0.37226027397260275</v>
      </c>
      <c r="L111" s="90">
        <f>'[1]2'!O47</f>
        <v>0.5123287671232877</v>
      </c>
      <c r="M111" s="90">
        <f>'[1]2'!P47</f>
        <v>0.5495433789954337</v>
      </c>
      <c r="N111" s="90">
        <f>'[1]2'!Q47</f>
        <v>0.5029680365296804</v>
      </c>
      <c r="O111" s="90">
        <f>'[1]2'!R47</f>
        <v>0.20011911852293032</v>
      </c>
      <c r="P111" s="90">
        <f>'[1]2'!S47</f>
        <v>0.22096486003573557</v>
      </c>
      <c r="Q111" s="90">
        <f>'[1]2'!T47</f>
        <v>1.2715753424657534</v>
      </c>
      <c r="R111" s="90">
        <f>'[1]2'!U47</f>
        <v>0.3202054794520548</v>
      </c>
      <c r="S111" s="90">
        <f>'[1]2'!V47</f>
        <v>0.2987442922374429</v>
      </c>
      <c r="T111" s="90">
        <f>'[1]2'!W47</f>
        <v>0.5221461187214612</v>
      </c>
      <c r="U111" s="90">
        <f>'[1]2'!X47</f>
        <v>0.7188356164383561</v>
      </c>
      <c r="V111" s="90">
        <f>'[1]2'!Y47</f>
        <v>0.38926940639269403</v>
      </c>
      <c r="W111" s="90">
        <f>'[1]2'!Z47</f>
        <v>0.4323059360730594</v>
      </c>
      <c r="X111" s="90">
        <f>'[1]2'!AA47</f>
        <v>0.5732876712328767</v>
      </c>
      <c r="Y111" s="90">
        <f>'[1]2'!AB47</f>
        <v>0.9234663490172722</v>
      </c>
      <c r="Z111" s="90">
        <f>'[1]2'!AC47</f>
        <v>0.7409817351598172</v>
      </c>
      <c r="AA111" s="90">
        <f>'[1]2'!AD47</f>
        <v>0.75</v>
      </c>
      <c r="AB111" s="90">
        <f>'[1]2'!AE47</f>
        <v>0.3842565018860433</v>
      </c>
      <c r="AC111" s="90">
        <f>'[1]2'!AF47</f>
        <v>0.3768115942028986</v>
      </c>
      <c r="AD111" s="90">
        <f>'[1]2'!AG47</f>
        <v>0.6027397260273972</v>
      </c>
      <c r="AE111" s="90">
        <f>'[1]2'!AH47</f>
        <v>0.232648401826484</v>
      </c>
      <c r="AF111" s="90">
        <f>'[1]2'!AI47</f>
        <v>0.26038812785388127</v>
      </c>
      <c r="AG111" s="90">
        <f>'[1]2'!AJ47</f>
        <v>0.26038812785388127</v>
      </c>
      <c r="AH111" s="90">
        <f>'[1]2'!AK47</f>
        <v>0.3406392694063927</v>
      </c>
      <c r="AI111" s="90">
        <f>'[1]2'!AL47</f>
        <v>0.5134703196347031</v>
      </c>
      <c r="AJ111" s="90">
        <f>'[1]2'!AM47</f>
        <v>0.3807822116339091</v>
      </c>
      <c r="AK111" s="90">
        <f>'[1]2'!AN47</f>
        <v>0.18184931506849314</v>
      </c>
      <c r="AL111" s="90">
        <f>'[1]2'!AO47</f>
        <v>0.5158675799086758</v>
      </c>
      <c r="AM111" s="90">
        <f>'[1]2'!AP47</f>
        <v>0.48253424657534244</v>
      </c>
      <c r="AN111" s="90">
        <f>'[1]2'!AQ47</f>
        <v>0.2608447488584475</v>
      </c>
      <c r="AO111" s="90">
        <f>'[1]2'!AR47</f>
        <v>0.02226027397260274</v>
      </c>
      <c r="AP111" s="90">
        <f>'[1]2'!AS47</f>
        <v>0.6430365296803653</v>
      </c>
      <c r="AQ111" s="90">
        <f>'[1]2'!AT47</f>
        <v>0.7456621004566208</v>
      </c>
      <c r="AR111" s="90">
        <f>'[1]2'!AU47</f>
        <v>0.3654953345245186</v>
      </c>
      <c r="AS111" s="90">
        <f>'[1]2'!AV47</f>
        <v>0.41076037323803855</v>
      </c>
      <c r="AT111" s="90">
        <f>'[1]2'!AW47</f>
        <v>0.6874429223744292</v>
      </c>
      <c r="AU111" s="90">
        <f>'[1]2'!AX47</f>
        <v>0.5966894977168951</v>
      </c>
      <c r="AV111" s="90">
        <f>'[1]2'!AY47</f>
        <v>0.6821917808219178</v>
      </c>
      <c r="AW111" s="90">
        <f>'[1]2'!AZ47</f>
        <v>0.7243150684931506</v>
      </c>
      <c r="AX111" s="85">
        <v>0.22945205479452055</v>
      </c>
      <c r="AY111" s="85">
        <v>0.22945205479452055</v>
      </c>
      <c r="AZ111" s="20">
        <v>0.22945205479452055</v>
      </c>
      <c r="BA111" s="91">
        <f>'[1]2'!BP47</f>
        <v>0.22945205479452055</v>
      </c>
    </row>
    <row r="112" spans="1:53" ht="12.75" hidden="1">
      <c r="A112" s="24" t="s">
        <v>56</v>
      </c>
      <c r="B112" s="16">
        <f aca="true" t="shared" si="34" ref="B112:AW112">(2631+200)*1.5*1.15*1.083*1.342*B111*1*B29</f>
        <v>44782.77636765494</v>
      </c>
      <c r="C112" s="16">
        <f t="shared" si="34"/>
        <v>34515.60054389384</v>
      </c>
      <c r="D112" s="16">
        <f t="shared" si="34"/>
        <v>60834.961296660214</v>
      </c>
      <c r="E112" s="16">
        <f t="shared" si="34"/>
        <v>40786.744868066104</v>
      </c>
      <c r="F112" s="16">
        <f t="shared" si="34"/>
        <v>67232.50077775375</v>
      </c>
      <c r="G112" s="16">
        <f t="shared" si="34"/>
        <v>138256.85626314656</v>
      </c>
      <c r="H112" s="16">
        <f t="shared" si="34"/>
        <v>42517.386247450064</v>
      </c>
      <c r="I112" s="16">
        <f t="shared" si="34"/>
        <v>37257.40317864822</v>
      </c>
      <c r="J112" s="16">
        <f t="shared" si="34"/>
        <v>53513.76489960327</v>
      </c>
      <c r="K112" s="16">
        <f t="shared" si="34"/>
        <v>31705.73897848952</v>
      </c>
      <c r="L112" s="16">
        <f t="shared" si="34"/>
        <v>43635.497250984656</v>
      </c>
      <c r="M112" s="16">
        <f t="shared" si="34"/>
        <v>46805.098878395744</v>
      </c>
      <c r="N112" s="16">
        <f t="shared" si="34"/>
        <v>42838.2354919426</v>
      </c>
      <c r="O112" s="16">
        <f t="shared" si="34"/>
        <v>17044.323501895888</v>
      </c>
      <c r="P112" s="16">
        <f t="shared" si="34"/>
        <v>18819.77386667671</v>
      </c>
      <c r="Q112" s="16">
        <f t="shared" si="34"/>
        <v>108301.20407279814</v>
      </c>
      <c r="R112" s="16">
        <f t="shared" si="34"/>
        <v>27272.18578186541</v>
      </c>
      <c r="S112" s="16">
        <f t="shared" si="34"/>
        <v>25444.317358695822</v>
      </c>
      <c r="T112" s="16">
        <f t="shared" si="34"/>
        <v>44471.649827540954</v>
      </c>
      <c r="U112" s="16">
        <f t="shared" si="34"/>
        <v>61223.86947180267</v>
      </c>
      <c r="V112" s="16">
        <f t="shared" si="34"/>
        <v>33154.4219308952</v>
      </c>
      <c r="W112" s="16">
        <f t="shared" si="34"/>
        <v>36819.881481612945</v>
      </c>
      <c r="X112" s="16">
        <f t="shared" si="34"/>
        <v>48827.42138913657</v>
      </c>
      <c r="Y112" s="16">
        <f t="shared" si="34"/>
        <v>78652.4511597904</v>
      </c>
      <c r="Z112" s="16">
        <f t="shared" si="34"/>
        <v>63110.07412124361</v>
      </c>
      <c r="AA112" s="16">
        <f t="shared" si="34"/>
        <v>63878.16776714999</v>
      </c>
      <c r="AB112" s="16">
        <f t="shared" si="34"/>
        <v>32727.468390793154</v>
      </c>
      <c r="AC112" s="16">
        <f t="shared" si="34"/>
        <v>32093.378974800005</v>
      </c>
      <c r="AD112" s="16">
        <f t="shared" si="34"/>
        <v>51335.879118805475</v>
      </c>
      <c r="AE112" s="16">
        <f t="shared" si="34"/>
        <v>19814.871523508627</v>
      </c>
      <c r="AF112" s="16">
        <f t="shared" si="34"/>
        <v>22177.488687499106</v>
      </c>
      <c r="AG112" s="16">
        <f t="shared" si="34"/>
        <v>22177.488687499106</v>
      </c>
      <c r="AH112" s="16">
        <f t="shared" si="34"/>
        <v>29012.549865627945</v>
      </c>
      <c r="AI112" s="16">
        <f t="shared" si="34"/>
        <v>43732.72429477026</v>
      </c>
      <c r="AJ112" s="16">
        <f t="shared" si="34"/>
        <v>32431.55999666301</v>
      </c>
      <c r="AK112" s="16">
        <f t="shared" si="34"/>
        <v>15488.268075048698</v>
      </c>
      <c r="AL112" s="16">
        <f t="shared" si="34"/>
        <v>43936.90108672006</v>
      </c>
      <c r="AM112" s="16">
        <f t="shared" si="34"/>
        <v>41097.871408180064</v>
      </c>
      <c r="AN112" s="16">
        <f t="shared" si="34"/>
        <v>22216.379505013356</v>
      </c>
      <c r="AO112" s="16">
        <f t="shared" si="34"/>
        <v>1895.9273538195202</v>
      </c>
      <c r="AP112" s="16">
        <f t="shared" si="34"/>
        <v>54767.993764437735</v>
      </c>
      <c r="AQ112" s="16">
        <f t="shared" si="34"/>
        <v>63508.70500076464</v>
      </c>
      <c r="AR112" s="16">
        <f t="shared" si="34"/>
        <v>31129.563062490415</v>
      </c>
      <c r="AS112" s="16">
        <f t="shared" si="34"/>
        <v>34984.82671172877</v>
      </c>
      <c r="AT112" s="16">
        <f t="shared" si="34"/>
        <v>58550.12576769821</v>
      </c>
      <c r="AU112" s="16">
        <f t="shared" si="34"/>
        <v>50820.57578674171</v>
      </c>
      <c r="AV112" s="16">
        <f t="shared" si="34"/>
        <v>58102.881366284375</v>
      </c>
      <c r="AW112" s="16">
        <f t="shared" si="34"/>
        <v>61690.55928197362</v>
      </c>
      <c r="AX112" s="16">
        <v>9771.31790045445</v>
      </c>
      <c r="AY112" s="16">
        <v>10748.449690499896</v>
      </c>
      <c r="AZ112" s="10">
        <v>20519.767590954347</v>
      </c>
      <c r="BA112" s="17">
        <f>(2631+200)*1.5*1.15*1.083*1.342*BA111*1*BA29</f>
        <v>19542.6358009089</v>
      </c>
    </row>
    <row r="113" spans="1:53" ht="12.75" hidden="1">
      <c r="A113" s="24" t="s">
        <v>57</v>
      </c>
      <c r="B113" s="16">
        <f>'[1]2'!E49</f>
        <v>1567.3971728679226</v>
      </c>
      <c r="C113" s="16">
        <f>'[1]2'!F49</f>
        <v>1208.0460190362844</v>
      </c>
      <c r="D113" s="16">
        <f>'[1]2'!G49</f>
        <v>2129.223645383108</v>
      </c>
      <c r="E113" s="16">
        <f>'[1]2'!H49</f>
        <v>1427.5360703823137</v>
      </c>
      <c r="F113" s="16">
        <f>'[1]2'!I49</f>
        <v>2353.137527221382</v>
      </c>
      <c r="G113" s="16">
        <f>'[1]2'!J49</f>
        <v>4838.989969210131</v>
      </c>
      <c r="H113" s="16">
        <f>'[1]2'!K49</f>
        <v>1488.1085186607525</v>
      </c>
      <c r="I113" s="16">
        <f>'[1]2'!L49</f>
        <v>1304.0091112526877</v>
      </c>
      <c r="J113" s="16">
        <f>'[1]2'!M49</f>
        <v>1872.9817714861147</v>
      </c>
      <c r="K113" s="16">
        <f>'[1]2'!N49</f>
        <v>1109.7008642471333</v>
      </c>
      <c r="L113" s="16">
        <f>'[1]2'!O49</f>
        <v>1527.242403784463</v>
      </c>
      <c r="M113" s="16">
        <f>'[1]2'!P49</f>
        <v>1638.1784607438512</v>
      </c>
      <c r="N113" s="16">
        <f>'[1]2'!Q49</f>
        <v>1499.3382422179914</v>
      </c>
      <c r="O113" s="16">
        <f>'[1]2'!R49</f>
        <v>596.5513225663562</v>
      </c>
      <c r="P113" s="16">
        <f>'[1]2'!S49</f>
        <v>658.6920853336851</v>
      </c>
      <c r="Q113" s="16">
        <f>'[1]2'!T49</f>
        <v>3790.5421425479353</v>
      </c>
      <c r="R113" s="16">
        <f>'[1]2'!U49</f>
        <v>954.5265023652894</v>
      </c>
      <c r="S113" s="16">
        <f>'[1]2'!V49</f>
        <v>890.5511075543538</v>
      </c>
      <c r="T113" s="16">
        <f>'[1]2'!W49</f>
        <v>1556.5077439639335</v>
      </c>
      <c r="U113" s="16">
        <f>'[1]2'!X49</f>
        <v>2142.8354315130937</v>
      </c>
      <c r="V113" s="16">
        <f>'[1]2'!Y49</f>
        <v>1160.4047675813322</v>
      </c>
      <c r="W113" s="16">
        <f>'[1]2'!Z49</f>
        <v>1288.6958518564531</v>
      </c>
      <c r="X113" s="16">
        <f>'[1]2'!AA49</f>
        <v>1708.95974861978</v>
      </c>
      <c r="Y113" s="16">
        <f>'[1]2'!AB49</f>
        <v>2752.835790592665</v>
      </c>
      <c r="Z113" s="16">
        <f>'[1]2'!AC49</f>
        <v>2208.8525942435267</v>
      </c>
      <c r="AA113" s="16">
        <f>'[1]2'!AD49</f>
        <v>2235.73587185025</v>
      </c>
      <c r="AB113" s="16">
        <f>'[1]2'!AE49</f>
        <v>1145.4613936777605</v>
      </c>
      <c r="AC113" s="16">
        <f>'[1]2'!AF49</f>
        <v>1123.2682641180004</v>
      </c>
      <c r="AD113" s="16">
        <f>'[1]2'!AG49</f>
        <v>1796.7557691581912</v>
      </c>
      <c r="AE113" s="16">
        <f>'[1]2'!AH49</f>
        <v>693.520503322802</v>
      </c>
      <c r="AF113" s="16">
        <f>'[1]2'!AI49</f>
        <v>776.2121040624688</v>
      </c>
      <c r="AG113" s="16">
        <f>'[1]2'!AJ49</f>
        <v>776.2121040624688</v>
      </c>
      <c r="AH113" s="16">
        <f>'[1]2'!AK49</f>
        <v>1015.4392452969781</v>
      </c>
      <c r="AI113" s="16">
        <f>'[1]2'!AL49</f>
        <v>1530.6453503169594</v>
      </c>
      <c r="AJ113" s="16">
        <f>'[1]2'!AM49</f>
        <v>1135.1045998832058</v>
      </c>
      <c r="AK113" s="16">
        <f>'[1]2'!AN49</f>
        <v>542.0893826267045</v>
      </c>
      <c r="AL113" s="16">
        <f>'[1]2'!AO49</f>
        <v>1537.7915380352024</v>
      </c>
      <c r="AM113" s="16">
        <f>'[1]2'!AP49</f>
        <v>1438.4254992863023</v>
      </c>
      <c r="AN113" s="16">
        <f>'[1]2'!AQ49</f>
        <v>777.5732826754676</v>
      </c>
      <c r="AO113" s="16">
        <f>'[1]2'!AR49</f>
        <v>66.35745738368321</v>
      </c>
      <c r="AP113" s="16">
        <f>'[1]2'!AS49</f>
        <v>1916.8797817553211</v>
      </c>
      <c r="AQ113" s="16">
        <f>'[1]2'!AT49</f>
        <v>2222.8046750267627</v>
      </c>
      <c r="AR113" s="16">
        <f>'[1]2'!AU49</f>
        <v>1089.5347071871645</v>
      </c>
      <c r="AS113" s="16">
        <f>'[1]2'!AV49</f>
        <v>1224.4689349105072</v>
      </c>
      <c r="AT113" s="16">
        <f>'[1]2'!AW49</f>
        <v>2049.2544018694375</v>
      </c>
      <c r="AU113" s="16">
        <f>'[1]2'!AX49</f>
        <v>1778.7201525359606</v>
      </c>
      <c r="AV113" s="16">
        <f>'[1]2'!AY49</f>
        <v>2033.6008478199537</v>
      </c>
      <c r="AW113" s="16">
        <f>'[1]2'!AZ49</f>
        <v>2159.169574869077</v>
      </c>
      <c r="AX113" s="14">
        <v>341.9961265159058</v>
      </c>
      <c r="AY113" s="14">
        <v>376.1957391674964</v>
      </c>
      <c r="AZ113" s="10">
        <v>718.1918656834023</v>
      </c>
      <c r="BA113" s="17">
        <f>'[1]2'!BP49</f>
        <v>683.9922530318116</v>
      </c>
    </row>
    <row r="114" spans="1:53" ht="12.75" hidden="1">
      <c r="A114" s="24" t="s">
        <v>91</v>
      </c>
      <c r="B114" s="22" t="e">
        <f>'[1]2'!E50</f>
        <v>#REF!</v>
      </c>
      <c r="C114" s="22"/>
      <c r="D114" s="22"/>
      <c r="E114" s="22"/>
      <c r="F114" s="22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14">
        <v>0</v>
      </c>
      <c r="AY114" s="14">
        <v>0</v>
      </c>
      <c r="AZ114" s="10">
        <v>0</v>
      </c>
      <c r="BA114" s="71"/>
    </row>
    <row r="115" spans="1:53" ht="12.75" hidden="1">
      <c r="A115" s="24" t="s">
        <v>92</v>
      </c>
      <c r="B115" s="16">
        <f aca="true" t="shared" si="35" ref="B115:AW115">B118+B119</f>
        <v>0</v>
      </c>
      <c r="C115" s="16">
        <f t="shared" si="35"/>
        <v>0</v>
      </c>
      <c r="D115" s="16">
        <f t="shared" si="35"/>
        <v>0</v>
      </c>
      <c r="E115" s="16">
        <f t="shared" si="35"/>
        <v>0</v>
      </c>
      <c r="F115" s="16">
        <f t="shared" si="35"/>
        <v>0</v>
      </c>
      <c r="G115" s="16">
        <f t="shared" si="35"/>
        <v>0</v>
      </c>
      <c r="H115" s="16">
        <f t="shared" si="35"/>
        <v>0</v>
      </c>
      <c r="I115" s="16">
        <f t="shared" si="35"/>
        <v>0</v>
      </c>
      <c r="J115" s="16">
        <f t="shared" si="35"/>
        <v>0</v>
      </c>
      <c r="K115" s="16">
        <f t="shared" si="35"/>
        <v>0</v>
      </c>
      <c r="L115" s="16">
        <f t="shared" si="35"/>
        <v>0</v>
      </c>
      <c r="M115" s="16">
        <f t="shared" si="35"/>
        <v>0</v>
      </c>
      <c r="N115" s="16">
        <f t="shared" si="35"/>
        <v>0</v>
      </c>
      <c r="O115" s="16">
        <f t="shared" si="35"/>
        <v>37613.92012465823</v>
      </c>
      <c r="P115" s="16">
        <f t="shared" si="35"/>
        <v>37613.92012465823</v>
      </c>
      <c r="Q115" s="16">
        <f t="shared" si="35"/>
        <v>0</v>
      </c>
      <c r="R115" s="16">
        <f t="shared" si="35"/>
        <v>0</v>
      </c>
      <c r="S115" s="16">
        <f t="shared" si="35"/>
        <v>0</v>
      </c>
      <c r="T115" s="16">
        <f t="shared" si="35"/>
        <v>0</v>
      </c>
      <c r="U115" s="16">
        <f t="shared" si="35"/>
        <v>0</v>
      </c>
      <c r="V115" s="16">
        <f t="shared" si="35"/>
        <v>0</v>
      </c>
      <c r="W115" s="16">
        <f t="shared" si="35"/>
        <v>0</v>
      </c>
      <c r="X115" s="16">
        <f t="shared" si="35"/>
        <v>0</v>
      </c>
      <c r="Y115" s="16">
        <f t="shared" si="35"/>
        <v>42555.10060399702</v>
      </c>
      <c r="Z115" s="16">
        <f t="shared" si="35"/>
        <v>0</v>
      </c>
      <c r="AA115" s="16">
        <f t="shared" si="35"/>
        <v>0</v>
      </c>
      <c r="AB115" s="16">
        <f t="shared" si="35"/>
        <v>40748.41346837975</v>
      </c>
      <c r="AC115" s="16">
        <f t="shared" si="35"/>
        <v>42315.66014024052</v>
      </c>
      <c r="AD115" s="16">
        <f t="shared" si="35"/>
        <v>81496.8269367595</v>
      </c>
      <c r="AE115" s="16">
        <f t="shared" si="35"/>
        <v>0</v>
      </c>
      <c r="AF115" s="16">
        <f t="shared" si="35"/>
        <v>0</v>
      </c>
      <c r="AG115" s="16">
        <f t="shared" si="35"/>
        <v>0</v>
      </c>
      <c r="AH115" s="16">
        <f t="shared" si="35"/>
        <v>0</v>
      </c>
      <c r="AI115" s="16">
        <f t="shared" si="35"/>
        <v>0</v>
      </c>
      <c r="AJ115" s="16">
        <f t="shared" si="35"/>
        <v>81496.8269367595</v>
      </c>
      <c r="AK115" s="16">
        <f t="shared" si="35"/>
        <v>0</v>
      </c>
      <c r="AL115" s="16">
        <f t="shared" si="35"/>
        <v>0</v>
      </c>
      <c r="AM115" s="16">
        <f t="shared" si="35"/>
        <v>0</v>
      </c>
      <c r="AN115" s="16">
        <f t="shared" si="35"/>
        <v>0</v>
      </c>
      <c r="AO115" s="16">
        <f t="shared" si="35"/>
        <v>0</v>
      </c>
      <c r="AP115" s="16">
        <f t="shared" si="35"/>
        <v>0</v>
      </c>
      <c r="AQ115" s="16">
        <f t="shared" si="35"/>
        <v>0</v>
      </c>
      <c r="AR115" s="16">
        <f t="shared" si="35"/>
        <v>41532.03680431013</v>
      </c>
      <c r="AS115" s="16">
        <f t="shared" si="35"/>
        <v>42315.66014024052</v>
      </c>
      <c r="AT115" s="16">
        <f t="shared" si="35"/>
        <v>0</v>
      </c>
      <c r="AU115" s="16">
        <f t="shared" si="35"/>
        <v>0</v>
      </c>
      <c r="AV115" s="16">
        <f t="shared" si="35"/>
        <v>0</v>
      </c>
      <c r="AW115" s="16">
        <f t="shared" si="35"/>
        <v>0</v>
      </c>
      <c r="AX115" s="16">
        <v>0</v>
      </c>
      <c r="AY115" s="16">
        <v>0</v>
      </c>
      <c r="AZ115" s="10">
        <v>0</v>
      </c>
      <c r="BA115" s="17">
        <f>BA118+BA119</f>
        <v>0</v>
      </c>
    </row>
    <row r="116" spans="1:53" ht="12.75" hidden="1">
      <c r="A116" s="24" t="s">
        <v>93</v>
      </c>
      <c r="B116" s="16" t="e">
        <f>'[1]2'!E52</f>
        <v>#REF!</v>
      </c>
      <c r="C116" s="16" t="e">
        <f>'[1]2'!F52</f>
        <v>#REF!</v>
      </c>
      <c r="D116" s="16" t="e">
        <f>'[1]2'!G52</f>
        <v>#REF!</v>
      </c>
      <c r="E116" s="16" t="e">
        <f>'[1]2'!H52</f>
        <v>#REF!</v>
      </c>
      <c r="F116" s="16" t="e">
        <f>'[1]2'!I52</f>
        <v>#REF!</v>
      </c>
      <c r="G116" s="16" t="e">
        <f>'[1]2'!J52</f>
        <v>#REF!</v>
      </c>
      <c r="H116" s="16" t="e">
        <f>'[1]2'!K52</f>
        <v>#REF!</v>
      </c>
      <c r="I116" s="16" t="e">
        <f>'[1]2'!L52</f>
        <v>#REF!</v>
      </c>
      <c r="J116" s="16" t="e">
        <f>'[1]2'!M52</f>
        <v>#REF!</v>
      </c>
      <c r="K116" s="16" t="e">
        <f>'[1]2'!N52</f>
        <v>#REF!</v>
      </c>
      <c r="L116" s="16" t="e">
        <f>'[1]2'!O52</f>
        <v>#REF!</v>
      </c>
      <c r="M116" s="16" t="e">
        <f>'[1]2'!P52</f>
        <v>#REF!</v>
      </c>
      <c r="N116" s="16" t="e">
        <f>'[1]2'!Q52</f>
        <v>#REF!</v>
      </c>
      <c r="O116" s="16">
        <f>'[1]2'!R52</f>
        <v>115</v>
      </c>
      <c r="P116" s="16">
        <f>'[1]2'!S52</f>
        <v>115</v>
      </c>
      <c r="Q116" s="16" t="e">
        <f>'[1]2'!T52</f>
        <v>#REF!</v>
      </c>
      <c r="R116" s="16" t="e">
        <f>'[1]2'!U52</f>
        <v>#REF!</v>
      </c>
      <c r="S116" s="16" t="e">
        <f>'[1]2'!V52</f>
        <v>#REF!</v>
      </c>
      <c r="T116" s="16" t="e">
        <f>'[1]2'!W52</f>
        <v>#REF!</v>
      </c>
      <c r="U116" s="16" t="e">
        <f>'[1]2'!X52</f>
        <v>#REF!</v>
      </c>
      <c r="V116" s="16" t="e">
        <f>'[1]2'!Y52</f>
        <v>#REF!</v>
      </c>
      <c r="W116" s="16" t="e">
        <f>'[1]2'!Z52</f>
        <v>#REF!</v>
      </c>
      <c r="X116" s="16" t="e">
        <f>'[1]2'!AA52</f>
        <v>#REF!</v>
      </c>
      <c r="Y116" s="16">
        <f>'[1]2'!AB52</f>
        <v>144</v>
      </c>
      <c r="Z116" s="16" t="e">
        <f>'[1]2'!AC52</f>
        <v>#REF!</v>
      </c>
      <c r="AA116" s="16" t="e">
        <f>'[1]2'!AD52</f>
        <v>#REF!</v>
      </c>
      <c r="AB116" s="16">
        <f>'[1]2'!AE52</f>
        <v>115</v>
      </c>
      <c r="AC116" s="16">
        <f>'[1]2'!AF52</f>
        <v>115</v>
      </c>
      <c r="AD116" s="16">
        <f>'[1]2'!AG52</f>
        <v>115</v>
      </c>
      <c r="AE116" s="16" t="e">
        <f>'[1]2'!AH52</f>
        <v>#REF!</v>
      </c>
      <c r="AF116" s="16" t="e">
        <f>'[1]2'!AI52</f>
        <v>#REF!</v>
      </c>
      <c r="AG116" s="16" t="e">
        <f>'[1]2'!AJ52</f>
        <v>#REF!</v>
      </c>
      <c r="AH116" s="16" t="e">
        <f>'[1]2'!AK52</f>
        <v>#REF!</v>
      </c>
      <c r="AI116" s="16" t="e">
        <f>'[1]2'!AL52</f>
        <v>#REF!</v>
      </c>
      <c r="AJ116" s="16">
        <f>'[1]2'!AM52</f>
        <v>115</v>
      </c>
      <c r="AK116" s="16" t="e">
        <f>'[1]2'!AN52</f>
        <v>#REF!</v>
      </c>
      <c r="AL116" s="16" t="e">
        <f>'[1]2'!AO52</f>
        <v>#REF!</v>
      </c>
      <c r="AM116" s="16" t="e">
        <f>'[1]2'!AP52</f>
        <v>#REF!</v>
      </c>
      <c r="AN116" s="16" t="e">
        <f>'[1]2'!AQ52</f>
        <v>#REF!</v>
      </c>
      <c r="AO116" s="16" t="e">
        <f>'[1]2'!AR52</f>
        <v>#REF!</v>
      </c>
      <c r="AP116" s="16" t="e">
        <f>'[1]2'!AS52</f>
        <v>#REF!</v>
      </c>
      <c r="AQ116" s="16" t="e">
        <f>'[1]2'!AT52</f>
        <v>#REF!</v>
      </c>
      <c r="AR116" s="16">
        <f>'[1]2'!AU52</f>
        <v>115</v>
      </c>
      <c r="AS116" s="16">
        <f>'[1]2'!AV52</f>
        <v>115</v>
      </c>
      <c r="AT116" s="16" t="e">
        <f>'[1]2'!AW52</f>
        <v>#REF!</v>
      </c>
      <c r="AU116" s="16" t="e">
        <f>'[1]2'!AX52</f>
        <v>#REF!</v>
      </c>
      <c r="AV116" s="16" t="e">
        <f>'[1]2'!AY52</f>
        <v>#REF!</v>
      </c>
      <c r="AW116" s="16" t="e">
        <f>'[1]2'!AZ52</f>
        <v>#REF!</v>
      </c>
      <c r="AX116" s="14">
        <v>0</v>
      </c>
      <c r="AY116" s="14">
        <v>0</v>
      </c>
      <c r="AZ116" s="10">
        <v>0</v>
      </c>
      <c r="BA116" s="17" t="e">
        <f>'[1]2'!BP52</f>
        <v>#REF!</v>
      </c>
    </row>
    <row r="117" spans="1:53" ht="12.75" hidden="1">
      <c r="A117" s="24" t="s">
        <v>94</v>
      </c>
      <c r="B117" s="16">
        <f>'[1]2'!E53</f>
        <v>0</v>
      </c>
      <c r="C117" s="16">
        <f>'[1]2'!F53</f>
        <v>0</v>
      </c>
      <c r="D117" s="16">
        <f>'[1]2'!G53</f>
        <v>0</v>
      </c>
      <c r="E117" s="16">
        <f>'[1]2'!H53</f>
        <v>0</v>
      </c>
      <c r="F117" s="16">
        <f>'[1]2'!I53</f>
        <v>0</v>
      </c>
      <c r="G117" s="16">
        <f>'[1]2'!J53</f>
        <v>0</v>
      </c>
      <c r="H117" s="16">
        <f>'[1]2'!K53</f>
        <v>0</v>
      </c>
      <c r="I117" s="16">
        <f>'[1]2'!L53</f>
        <v>0</v>
      </c>
      <c r="J117" s="16">
        <f>'[1]2'!M53</f>
        <v>0</v>
      </c>
      <c r="K117" s="16">
        <f>'[1]2'!N53</f>
        <v>0</v>
      </c>
      <c r="L117" s="16">
        <f>'[1]2'!O53</f>
        <v>0</v>
      </c>
      <c r="M117" s="16">
        <f>'[1]2'!P53</f>
        <v>0</v>
      </c>
      <c r="N117" s="16">
        <f>'[1]2'!Q53</f>
        <v>0</v>
      </c>
      <c r="O117" s="16">
        <f>'[1]2'!R53</f>
        <v>0.41739130434782606</v>
      </c>
      <c r="P117" s="16">
        <f>'[1]2'!S53</f>
        <v>0.41739130434782606</v>
      </c>
      <c r="Q117" s="16">
        <f>'[1]2'!T53</f>
        <v>0</v>
      </c>
      <c r="R117" s="16">
        <f>'[1]2'!U53</f>
        <v>0</v>
      </c>
      <c r="S117" s="16">
        <f>'[1]2'!V53</f>
        <v>0</v>
      </c>
      <c r="T117" s="16">
        <f>'[1]2'!W53</f>
        <v>0</v>
      </c>
      <c r="U117" s="16">
        <f>'[1]2'!X53</f>
        <v>0</v>
      </c>
      <c r="V117" s="16">
        <f>'[1]2'!Y53</f>
        <v>0</v>
      </c>
      <c r="W117" s="16">
        <f>'[1]2'!Z53</f>
        <v>0</v>
      </c>
      <c r="X117" s="16">
        <f>'[1]2'!AA53</f>
        <v>0</v>
      </c>
      <c r="Y117" s="16">
        <f>'[1]2'!AB53</f>
        <v>0.4722222222222222</v>
      </c>
      <c r="Z117" s="16">
        <f>'[1]2'!AC53</f>
        <v>0</v>
      </c>
      <c r="AA117" s="16">
        <f>'[1]2'!AD53</f>
        <v>0</v>
      </c>
      <c r="AB117" s="16">
        <f>'[1]2'!AE53</f>
        <v>0.45217391304347826</v>
      </c>
      <c r="AC117" s="16">
        <f>'[1]2'!AF53</f>
        <v>0.46956521739130436</v>
      </c>
      <c r="AD117" s="16">
        <f>'[1]2'!AG53</f>
        <v>0.9043478260869565</v>
      </c>
      <c r="AE117" s="16">
        <f>'[1]2'!AH53</f>
        <v>0</v>
      </c>
      <c r="AF117" s="16">
        <f>'[1]2'!AI53</f>
        <v>0</v>
      </c>
      <c r="AG117" s="16">
        <f>'[1]2'!AJ53</f>
        <v>0</v>
      </c>
      <c r="AH117" s="16">
        <f>'[1]2'!AK53</f>
        <v>0</v>
      </c>
      <c r="AI117" s="16">
        <f>'[1]2'!AL53</f>
        <v>0</v>
      </c>
      <c r="AJ117" s="16">
        <f>'[1]2'!AM53</f>
        <v>0.9043478260869565</v>
      </c>
      <c r="AK117" s="16">
        <f>'[1]2'!AN53</f>
        <v>0</v>
      </c>
      <c r="AL117" s="16">
        <f>'[1]2'!AO53</f>
        <v>0</v>
      </c>
      <c r="AM117" s="16">
        <f>'[1]2'!AP53</f>
        <v>0</v>
      </c>
      <c r="AN117" s="16">
        <f>'[1]2'!AQ53</f>
        <v>0</v>
      </c>
      <c r="AO117" s="16">
        <f>'[1]2'!AR53</f>
        <v>0</v>
      </c>
      <c r="AP117" s="16">
        <f>'[1]2'!AS53</f>
        <v>0</v>
      </c>
      <c r="AQ117" s="16">
        <f>'[1]2'!AT53</f>
        <v>0</v>
      </c>
      <c r="AR117" s="16">
        <f>'[1]2'!AU53</f>
        <v>0.4608695652173913</v>
      </c>
      <c r="AS117" s="16">
        <f>'[1]2'!AV53</f>
        <v>0.46956521739130436</v>
      </c>
      <c r="AT117" s="16">
        <f>'[1]2'!AW53</f>
        <v>0</v>
      </c>
      <c r="AU117" s="16">
        <f>'[1]2'!AX53</f>
        <v>0</v>
      </c>
      <c r="AV117" s="16">
        <f>'[1]2'!AY53</f>
        <v>0</v>
      </c>
      <c r="AW117" s="16">
        <f>'[1]2'!AZ53</f>
        <v>0</v>
      </c>
      <c r="AX117" s="14">
        <v>0</v>
      </c>
      <c r="AY117" s="14">
        <v>0</v>
      </c>
      <c r="AZ117" s="10">
        <v>0</v>
      </c>
      <c r="BA117" s="17">
        <f>'[1]2'!BP53</f>
        <v>0</v>
      </c>
    </row>
    <row r="118" spans="1:53" ht="12.75" hidden="1">
      <c r="A118" s="24" t="s">
        <v>56</v>
      </c>
      <c r="B118" s="25">
        <f aca="true" t="shared" si="36" ref="B118:AW118">B117*2631*1.1*1.5*1.15*1.083*1.342*B29</f>
        <v>0</v>
      </c>
      <c r="C118" s="25">
        <f t="shared" si="36"/>
        <v>0</v>
      </c>
      <c r="D118" s="25">
        <f t="shared" si="36"/>
        <v>0</v>
      </c>
      <c r="E118" s="25">
        <f t="shared" si="36"/>
        <v>0</v>
      </c>
      <c r="F118" s="25">
        <f t="shared" si="36"/>
        <v>0</v>
      </c>
      <c r="G118" s="25">
        <f t="shared" si="36"/>
        <v>0</v>
      </c>
      <c r="H118" s="25">
        <f t="shared" si="36"/>
        <v>0</v>
      </c>
      <c r="I118" s="25">
        <f t="shared" si="36"/>
        <v>0</v>
      </c>
      <c r="J118" s="25">
        <f t="shared" si="36"/>
        <v>0</v>
      </c>
      <c r="K118" s="25">
        <f t="shared" si="36"/>
        <v>0</v>
      </c>
      <c r="L118" s="25">
        <f t="shared" si="36"/>
        <v>0</v>
      </c>
      <c r="M118" s="25">
        <f t="shared" si="36"/>
        <v>0</v>
      </c>
      <c r="N118" s="25">
        <f t="shared" si="36"/>
        <v>0</v>
      </c>
      <c r="O118" s="25">
        <f t="shared" si="36"/>
        <v>36341.95181126399</v>
      </c>
      <c r="P118" s="25">
        <f t="shared" si="36"/>
        <v>36341.95181126399</v>
      </c>
      <c r="Q118" s="25">
        <f t="shared" si="36"/>
        <v>0</v>
      </c>
      <c r="R118" s="25">
        <f t="shared" si="36"/>
        <v>0</v>
      </c>
      <c r="S118" s="25">
        <f t="shared" si="36"/>
        <v>0</v>
      </c>
      <c r="T118" s="25">
        <f t="shared" si="36"/>
        <v>0</v>
      </c>
      <c r="U118" s="25">
        <f t="shared" si="36"/>
        <v>0</v>
      </c>
      <c r="V118" s="25">
        <f t="shared" si="36"/>
        <v>0</v>
      </c>
      <c r="W118" s="25">
        <f t="shared" si="36"/>
        <v>0</v>
      </c>
      <c r="X118" s="25">
        <f t="shared" si="36"/>
        <v>0</v>
      </c>
      <c r="Y118" s="25">
        <f t="shared" si="36"/>
        <v>41116.039230915</v>
      </c>
      <c r="Z118" s="25">
        <f t="shared" si="36"/>
        <v>0</v>
      </c>
      <c r="AA118" s="25">
        <f t="shared" si="36"/>
        <v>0</v>
      </c>
      <c r="AB118" s="25">
        <f t="shared" si="36"/>
        <v>39370.44779553599</v>
      </c>
      <c r="AC118" s="25">
        <f t="shared" si="36"/>
        <v>40884.695787672004</v>
      </c>
      <c r="AD118" s="25">
        <f t="shared" si="36"/>
        <v>78740.89559107198</v>
      </c>
      <c r="AE118" s="25">
        <f t="shared" si="36"/>
        <v>0</v>
      </c>
      <c r="AF118" s="25">
        <f t="shared" si="36"/>
        <v>0</v>
      </c>
      <c r="AG118" s="25">
        <f t="shared" si="36"/>
        <v>0</v>
      </c>
      <c r="AH118" s="25">
        <f t="shared" si="36"/>
        <v>0</v>
      </c>
      <c r="AI118" s="25">
        <f t="shared" si="36"/>
        <v>0</v>
      </c>
      <c r="AJ118" s="25">
        <f t="shared" si="36"/>
        <v>78740.89559107198</v>
      </c>
      <c r="AK118" s="25">
        <f t="shared" si="36"/>
        <v>0</v>
      </c>
      <c r="AL118" s="25">
        <f t="shared" si="36"/>
        <v>0</v>
      </c>
      <c r="AM118" s="25">
        <f t="shared" si="36"/>
        <v>0</v>
      </c>
      <c r="AN118" s="25">
        <f t="shared" si="36"/>
        <v>0</v>
      </c>
      <c r="AO118" s="25">
        <f t="shared" si="36"/>
        <v>0</v>
      </c>
      <c r="AP118" s="25">
        <f t="shared" si="36"/>
        <v>0</v>
      </c>
      <c r="AQ118" s="25">
        <f t="shared" si="36"/>
        <v>0</v>
      </c>
      <c r="AR118" s="25">
        <f t="shared" si="36"/>
        <v>40127.571791603994</v>
      </c>
      <c r="AS118" s="25">
        <f t="shared" si="36"/>
        <v>40884.695787672004</v>
      </c>
      <c r="AT118" s="25">
        <f t="shared" si="36"/>
        <v>0</v>
      </c>
      <c r="AU118" s="25">
        <f t="shared" si="36"/>
        <v>0</v>
      </c>
      <c r="AV118" s="25">
        <f t="shared" si="36"/>
        <v>0</v>
      </c>
      <c r="AW118" s="25">
        <f t="shared" si="36"/>
        <v>0</v>
      </c>
      <c r="AX118" s="25">
        <v>0</v>
      </c>
      <c r="AY118" s="25">
        <v>0</v>
      </c>
      <c r="AZ118" s="10">
        <v>0</v>
      </c>
      <c r="BA118" s="26">
        <f>BA117*2631*1.1*1.5*1.15*1.083*1.342*BA29</f>
        <v>0</v>
      </c>
    </row>
    <row r="119" spans="1:53" ht="12.75" hidden="1">
      <c r="A119" s="24" t="s">
        <v>57</v>
      </c>
      <c r="B119" s="16">
        <f>'[1]2'!E55</f>
        <v>0</v>
      </c>
      <c r="C119" s="16">
        <f>'[1]2'!F55</f>
        <v>0</v>
      </c>
      <c r="D119" s="16">
        <f>'[1]2'!G55</f>
        <v>0</v>
      </c>
      <c r="E119" s="16">
        <f>'[1]2'!H55</f>
        <v>0</v>
      </c>
      <c r="F119" s="16">
        <f>'[1]2'!I55</f>
        <v>0</v>
      </c>
      <c r="G119" s="16">
        <f>'[1]2'!J55</f>
        <v>0</v>
      </c>
      <c r="H119" s="16">
        <f>'[1]2'!K55</f>
        <v>0</v>
      </c>
      <c r="I119" s="16">
        <f>'[1]2'!L55</f>
        <v>0</v>
      </c>
      <c r="J119" s="16">
        <f>'[1]2'!M55</f>
        <v>0</v>
      </c>
      <c r="K119" s="16">
        <f>'[1]2'!N55</f>
        <v>0</v>
      </c>
      <c r="L119" s="16">
        <f>'[1]2'!O55</f>
        <v>0</v>
      </c>
      <c r="M119" s="16">
        <f>'[1]2'!P55</f>
        <v>0</v>
      </c>
      <c r="N119" s="16">
        <f>'[1]2'!Q55</f>
        <v>0</v>
      </c>
      <c r="O119" s="16">
        <f>'[1]2'!R55</f>
        <v>1271.9683133942399</v>
      </c>
      <c r="P119" s="16">
        <f>'[1]2'!S55</f>
        <v>1271.9683133942399</v>
      </c>
      <c r="Q119" s="16">
        <f>'[1]2'!T55</f>
        <v>0</v>
      </c>
      <c r="R119" s="16">
        <f>'[1]2'!U55</f>
        <v>0</v>
      </c>
      <c r="S119" s="16">
        <f>'[1]2'!V55</f>
        <v>0</v>
      </c>
      <c r="T119" s="16">
        <f>'[1]2'!W55</f>
        <v>0</v>
      </c>
      <c r="U119" s="16">
        <f>'[1]2'!X55</f>
        <v>0</v>
      </c>
      <c r="V119" s="16">
        <f>'[1]2'!Y55</f>
        <v>0</v>
      </c>
      <c r="W119" s="16">
        <f>'[1]2'!Z55</f>
        <v>0</v>
      </c>
      <c r="X119" s="16">
        <f>'[1]2'!AA55</f>
        <v>0</v>
      </c>
      <c r="Y119" s="16">
        <f>'[1]2'!AB55</f>
        <v>1439.061373082025</v>
      </c>
      <c r="Z119" s="16">
        <f>'[1]2'!AC55</f>
        <v>0</v>
      </c>
      <c r="AA119" s="16">
        <f>'[1]2'!AD55</f>
        <v>0</v>
      </c>
      <c r="AB119" s="16">
        <f>'[1]2'!AE55</f>
        <v>1377.9656728437599</v>
      </c>
      <c r="AC119" s="16">
        <f>'[1]2'!AF55</f>
        <v>1430.9643525685203</v>
      </c>
      <c r="AD119" s="16">
        <f>'[1]2'!AG55</f>
        <v>2755.9313456875198</v>
      </c>
      <c r="AE119" s="16">
        <f>'[1]2'!AH55</f>
        <v>0</v>
      </c>
      <c r="AF119" s="16">
        <f>'[1]2'!AI55</f>
        <v>0</v>
      </c>
      <c r="AG119" s="16">
        <f>'[1]2'!AJ55</f>
        <v>0</v>
      </c>
      <c r="AH119" s="16">
        <f>'[1]2'!AK55</f>
        <v>0</v>
      </c>
      <c r="AI119" s="16">
        <f>'[1]2'!AL55</f>
        <v>0</v>
      </c>
      <c r="AJ119" s="16">
        <f>'[1]2'!AM55</f>
        <v>2755.9313456875198</v>
      </c>
      <c r="AK119" s="16">
        <f>'[1]2'!AN55</f>
        <v>0</v>
      </c>
      <c r="AL119" s="16">
        <f>'[1]2'!AO55</f>
        <v>0</v>
      </c>
      <c r="AM119" s="16">
        <f>'[1]2'!AP55</f>
        <v>0</v>
      </c>
      <c r="AN119" s="16">
        <f>'[1]2'!AQ55</f>
        <v>0</v>
      </c>
      <c r="AO119" s="16">
        <f>'[1]2'!AR55</f>
        <v>0</v>
      </c>
      <c r="AP119" s="16">
        <f>'[1]2'!AS55</f>
        <v>0</v>
      </c>
      <c r="AQ119" s="16">
        <f>'[1]2'!AT55</f>
        <v>0</v>
      </c>
      <c r="AR119" s="16">
        <f>'[1]2'!AU55</f>
        <v>1404.46501270614</v>
      </c>
      <c r="AS119" s="16">
        <f>'[1]2'!AV55</f>
        <v>1430.9643525685203</v>
      </c>
      <c r="AT119" s="16">
        <f>'[1]2'!AW55</f>
        <v>0</v>
      </c>
      <c r="AU119" s="16">
        <f>'[1]2'!AX55</f>
        <v>0</v>
      </c>
      <c r="AV119" s="16">
        <f>'[1]2'!AY55</f>
        <v>0</v>
      </c>
      <c r="AW119" s="16">
        <f>'[1]2'!AZ55</f>
        <v>0</v>
      </c>
      <c r="AX119" s="14">
        <v>0</v>
      </c>
      <c r="AY119" s="14">
        <v>0</v>
      </c>
      <c r="AZ119" s="10">
        <v>0</v>
      </c>
      <c r="BA119" s="17">
        <f>'[1]2'!BP55</f>
        <v>0</v>
      </c>
    </row>
    <row r="120" spans="1:53" ht="12.75" hidden="1">
      <c r="A120" s="24" t="s">
        <v>95</v>
      </c>
      <c r="B120" s="16" t="e">
        <f aca="true" t="shared" si="37" ref="B120:AW120">B123+B124</f>
        <v>#REF!</v>
      </c>
      <c r="C120" s="16" t="e">
        <f t="shared" si="37"/>
        <v>#REF!</v>
      </c>
      <c r="D120" s="16" t="e">
        <f t="shared" si="37"/>
        <v>#REF!</v>
      </c>
      <c r="E120" s="16" t="e">
        <f t="shared" si="37"/>
        <v>#REF!</v>
      </c>
      <c r="F120" s="16" t="e">
        <f t="shared" si="37"/>
        <v>#REF!</v>
      </c>
      <c r="G120" s="16" t="e">
        <f t="shared" si="37"/>
        <v>#REF!</v>
      </c>
      <c r="H120" s="16" t="e">
        <f t="shared" si="37"/>
        <v>#REF!</v>
      </c>
      <c r="I120" s="16" t="e">
        <f t="shared" si="37"/>
        <v>#REF!</v>
      </c>
      <c r="J120" s="16" t="e">
        <f t="shared" si="37"/>
        <v>#REF!</v>
      </c>
      <c r="K120" s="16" t="e">
        <f t="shared" si="37"/>
        <v>#REF!</v>
      </c>
      <c r="L120" s="16" t="e">
        <f t="shared" si="37"/>
        <v>#REF!</v>
      </c>
      <c r="M120" s="16" t="e">
        <f t="shared" si="37"/>
        <v>#REF!</v>
      </c>
      <c r="N120" s="16" t="e">
        <f t="shared" si="37"/>
        <v>#REF!</v>
      </c>
      <c r="O120" s="16" t="e">
        <f t="shared" si="37"/>
        <v>#REF!</v>
      </c>
      <c r="P120" s="16" t="e">
        <f t="shared" si="37"/>
        <v>#REF!</v>
      </c>
      <c r="Q120" s="16" t="e">
        <f t="shared" si="37"/>
        <v>#REF!</v>
      </c>
      <c r="R120" s="16" t="e">
        <f t="shared" si="37"/>
        <v>#REF!</v>
      </c>
      <c r="S120" s="16" t="e">
        <f t="shared" si="37"/>
        <v>#REF!</v>
      </c>
      <c r="T120" s="16" t="e">
        <f t="shared" si="37"/>
        <v>#REF!</v>
      </c>
      <c r="U120" s="16">
        <f t="shared" si="37"/>
        <v>10970.726703025319</v>
      </c>
      <c r="V120" s="16" t="e">
        <f t="shared" si="37"/>
        <v>#REF!</v>
      </c>
      <c r="W120" s="16" t="e">
        <f t="shared" si="37"/>
        <v>#REF!</v>
      </c>
      <c r="X120" s="16" t="e">
        <f t="shared" si="37"/>
        <v>#REF!</v>
      </c>
      <c r="Y120" s="16" t="e">
        <f t="shared" si="37"/>
        <v>#REF!</v>
      </c>
      <c r="Z120" s="16" t="e">
        <f t="shared" si="37"/>
        <v>#REF!</v>
      </c>
      <c r="AA120" s="16" t="e">
        <f t="shared" si="37"/>
        <v>#REF!</v>
      </c>
      <c r="AB120" s="16" t="e">
        <f t="shared" si="37"/>
        <v>#REF!</v>
      </c>
      <c r="AC120" s="16" t="e">
        <f t="shared" si="37"/>
        <v>#REF!</v>
      </c>
      <c r="AD120" s="16">
        <f t="shared" si="37"/>
        <v>0</v>
      </c>
      <c r="AE120" s="16" t="e">
        <f t="shared" si="37"/>
        <v>#REF!</v>
      </c>
      <c r="AF120" s="16" t="e">
        <f t="shared" si="37"/>
        <v>#REF!</v>
      </c>
      <c r="AG120" s="16" t="e">
        <f t="shared" si="37"/>
        <v>#REF!</v>
      </c>
      <c r="AH120" s="16" t="e">
        <f t="shared" si="37"/>
        <v>#REF!</v>
      </c>
      <c r="AI120" s="16" t="e">
        <f t="shared" si="37"/>
        <v>#REF!</v>
      </c>
      <c r="AJ120" s="16">
        <f t="shared" si="37"/>
        <v>32912.180109075955</v>
      </c>
      <c r="AK120" s="16" t="e">
        <f t="shared" si="37"/>
        <v>#REF!</v>
      </c>
      <c r="AL120" s="16" t="e">
        <f t="shared" si="37"/>
        <v>#REF!</v>
      </c>
      <c r="AM120" s="16">
        <f t="shared" si="37"/>
        <v>0</v>
      </c>
      <c r="AN120" s="16" t="e">
        <f t="shared" si="37"/>
        <v>#REF!</v>
      </c>
      <c r="AO120" s="16" t="e">
        <f t="shared" si="37"/>
        <v>#REF!</v>
      </c>
      <c r="AP120" s="16" t="e">
        <f t="shared" si="37"/>
        <v>#REF!</v>
      </c>
      <c r="AQ120" s="16" t="e">
        <f t="shared" si="37"/>
        <v>#REF!</v>
      </c>
      <c r="AR120" s="16" t="e">
        <f t="shared" si="37"/>
        <v>#REF!</v>
      </c>
      <c r="AS120" s="16" t="e">
        <f t="shared" si="37"/>
        <v>#REF!</v>
      </c>
      <c r="AT120" s="16" t="e">
        <f t="shared" si="37"/>
        <v>#REF!</v>
      </c>
      <c r="AU120" s="16">
        <f t="shared" si="37"/>
        <v>0</v>
      </c>
      <c r="AV120" s="16" t="e">
        <f t="shared" si="37"/>
        <v>#REF!</v>
      </c>
      <c r="AW120" s="16" t="e">
        <f t="shared" si="37"/>
        <v>#REF!</v>
      </c>
      <c r="AX120" s="16">
        <v>0</v>
      </c>
      <c r="AY120" s="16">
        <v>0</v>
      </c>
      <c r="AZ120" s="10">
        <v>0</v>
      </c>
      <c r="BA120" s="17" t="e">
        <f>BA123+BA124</f>
        <v>#REF!</v>
      </c>
    </row>
    <row r="121" spans="1:53" ht="12.75" hidden="1">
      <c r="A121" s="24" t="s">
        <v>96</v>
      </c>
      <c r="B121" s="16">
        <f>'[1]2'!E57</f>
        <v>790</v>
      </c>
      <c r="C121" s="16">
        <f>'[1]2'!F57</f>
        <v>790</v>
      </c>
      <c r="D121" s="16">
        <f>'[1]2'!G57</f>
        <v>790</v>
      </c>
      <c r="E121" s="16">
        <f>'[1]2'!H57</f>
        <v>790</v>
      </c>
      <c r="F121" s="16">
        <f>'[1]2'!I57</f>
        <v>790</v>
      </c>
      <c r="G121" s="16">
        <f>'[1]2'!J57</f>
        <v>790</v>
      </c>
      <c r="H121" s="16">
        <f>'[1]2'!K57</f>
        <v>790</v>
      </c>
      <c r="I121" s="16">
        <f>'[1]2'!L57</f>
        <v>790</v>
      </c>
      <c r="J121" s="16">
        <f>'[1]2'!M57</f>
        <v>790</v>
      </c>
      <c r="K121" s="16">
        <f>'[1]2'!N57</f>
        <v>790</v>
      </c>
      <c r="L121" s="16">
        <f>'[1]2'!O57</f>
        <v>790</v>
      </c>
      <c r="M121" s="16">
        <f>'[1]2'!P57</f>
        <v>790</v>
      </c>
      <c r="N121" s="16">
        <f>'[1]2'!Q57</f>
        <v>790</v>
      </c>
      <c r="O121" s="16">
        <f>'[1]2'!R57</f>
        <v>820</v>
      </c>
      <c r="P121" s="16">
        <f>'[1]2'!S57</f>
        <v>820</v>
      </c>
      <c r="Q121" s="16">
        <f>'[1]2'!T57</f>
        <v>790</v>
      </c>
      <c r="R121" s="16">
        <f>'[1]2'!U57</f>
        <v>790</v>
      </c>
      <c r="S121" s="16">
        <f>'[1]2'!V57</f>
        <v>790</v>
      </c>
      <c r="T121" s="16">
        <f>'[1]2'!W57</f>
        <v>790</v>
      </c>
      <c r="U121" s="16">
        <f>'[1]2'!X57</f>
        <v>790</v>
      </c>
      <c r="V121" s="16">
        <f>'[1]2'!Y57</f>
        <v>790</v>
      </c>
      <c r="W121" s="16">
        <f>'[1]2'!Z57</f>
        <v>790</v>
      </c>
      <c r="X121" s="16">
        <f>'[1]2'!AA57</f>
        <v>790</v>
      </c>
      <c r="Y121" s="16">
        <f>'[1]2'!AB57</f>
        <v>820</v>
      </c>
      <c r="Z121" s="16">
        <f>'[1]2'!AC57</f>
        <v>790</v>
      </c>
      <c r="AA121" s="16">
        <f>'[1]2'!AD57</f>
        <v>790</v>
      </c>
      <c r="AB121" s="16">
        <f>'[1]2'!AE57</f>
        <v>820</v>
      </c>
      <c r="AC121" s="16">
        <f>'[1]2'!AF57</f>
        <v>820</v>
      </c>
      <c r="AD121" s="16">
        <f>'[1]2'!AG57</f>
        <v>820</v>
      </c>
      <c r="AE121" s="16">
        <f>'[1]2'!AH57</f>
        <v>790</v>
      </c>
      <c r="AF121" s="16">
        <f>'[1]2'!AI57</f>
        <v>790</v>
      </c>
      <c r="AG121" s="16">
        <f>'[1]2'!AJ57</f>
        <v>790</v>
      </c>
      <c r="AH121" s="16">
        <f>'[1]2'!AK57</f>
        <v>790</v>
      </c>
      <c r="AI121" s="16">
        <f>'[1]2'!AL57</f>
        <v>790</v>
      </c>
      <c r="AJ121" s="16">
        <f>'[1]2'!AM57</f>
        <v>820</v>
      </c>
      <c r="AK121" s="16">
        <f>'[1]2'!AN57</f>
        <v>790</v>
      </c>
      <c r="AL121" s="16">
        <f>'[1]2'!AO57</f>
        <v>790</v>
      </c>
      <c r="AM121" s="16">
        <f>'[1]2'!AP57</f>
        <v>790</v>
      </c>
      <c r="AN121" s="16">
        <f>'[1]2'!AQ57</f>
        <v>790</v>
      </c>
      <c r="AO121" s="16">
        <f>'[1]2'!AR57</f>
        <v>790</v>
      </c>
      <c r="AP121" s="16">
        <f>'[1]2'!AS57</f>
        <v>790</v>
      </c>
      <c r="AQ121" s="16">
        <f>'[1]2'!AT57</f>
        <v>790</v>
      </c>
      <c r="AR121" s="16">
        <f>'[1]2'!AU57</f>
        <v>820</v>
      </c>
      <c r="AS121" s="16">
        <f>'[1]2'!AV57</f>
        <v>820</v>
      </c>
      <c r="AT121" s="16">
        <f>'[1]2'!AW57</f>
        <v>790</v>
      </c>
      <c r="AU121" s="16">
        <f>'[1]2'!AX57</f>
        <v>790</v>
      </c>
      <c r="AV121" s="16">
        <f>'[1]2'!AY57</f>
        <v>790</v>
      </c>
      <c r="AW121" s="16">
        <f>'[1]2'!AZ57</f>
        <v>790</v>
      </c>
      <c r="AX121" s="14">
        <v>790</v>
      </c>
      <c r="AY121" s="14">
        <v>790</v>
      </c>
      <c r="AZ121" s="10">
        <v>790</v>
      </c>
      <c r="BA121" s="17">
        <f>'[1]2'!BP57</f>
        <v>790</v>
      </c>
    </row>
    <row r="122" spans="1:53" ht="12.75" hidden="1">
      <c r="A122" s="24" t="s">
        <v>97</v>
      </c>
      <c r="B122" s="16" t="e">
        <f>'[1]2'!E58</f>
        <v>#REF!</v>
      </c>
      <c r="C122" s="16" t="e">
        <f>'[1]2'!F58</f>
        <v>#REF!</v>
      </c>
      <c r="D122" s="16" t="e">
        <f>'[1]2'!G58</f>
        <v>#REF!</v>
      </c>
      <c r="E122" s="16" t="e">
        <f>'[1]2'!H58</f>
        <v>#REF!</v>
      </c>
      <c r="F122" s="16" t="e">
        <f>'[1]2'!I58</f>
        <v>#REF!</v>
      </c>
      <c r="G122" s="16" t="e">
        <f>'[1]2'!J58</f>
        <v>#REF!</v>
      </c>
      <c r="H122" s="16" t="e">
        <f>'[1]2'!K58</f>
        <v>#REF!</v>
      </c>
      <c r="I122" s="16" t="e">
        <f>'[1]2'!L58</f>
        <v>#REF!</v>
      </c>
      <c r="J122" s="16" t="e">
        <f>'[1]2'!M58</f>
        <v>#REF!</v>
      </c>
      <c r="K122" s="16" t="e">
        <f>'[1]2'!N58</f>
        <v>#REF!</v>
      </c>
      <c r="L122" s="16" t="e">
        <f>'[1]2'!O58</f>
        <v>#REF!</v>
      </c>
      <c r="M122" s="16" t="e">
        <f>'[1]2'!P58</f>
        <v>#REF!</v>
      </c>
      <c r="N122" s="16" t="e">
        <f>'[1]2'!Q58</f>
        <v>#REF!</v>
      </c>
      <c r="O122" s="16" t="e">
        <f>'[1]2'!R58</f>
        <v>#REF!</v>
      </c>
      <c r="P122" s="16" t="e">
        <f>'[1]2'!S58</f>
        <v>#REF!</v>
      </c>
      <c r="Q122" s="16" t="e">
        <f>'[1]2'!T58</f>
        <v>#REF!</v>
      </c>
      <c r="R122" s="16" t="e">
        <f>'[1]2'!U58</f>
        <v>#REF!</v>
      </c>
      <c r="S122" s="16" t="e">
        <f>'[1]2'!V58</f>
        <v>#REF!</v>
      </c>
      <c r="T122" s="16" t="e">
        <f>'[1]2'!W58</f>
        <v>#REF!</v>
      </c>
      <c r="U122" s="16">
        <f>'[1]2'!X58</f>
        <v>0.12</v>
      </c>
      <c r="V122" s="16" t="e">
        <f>'[1]2'!Y58</f>
        <v>#REF!</v>
      </c>
      <c r="W122" s="16" t="e">
        <f>'[1]2'!Z58</f>
        <v>#REF!</v>
      </c>
      <c r="X122" s="16" t="e">
        <f>'[1]2'!AA58</f>
        <v>#REF!</v>
      </c>
      <c r="Y122" s="16" t="e">
        <f>'[1]2'!AB58</f>
        <v>#REF!</v>
      </c>
      <c r="Z122" s="16" t="e">
        <f>'[1]2'!AC58</f>
        <v>#REF!</v>
      </c>
      <c r="AA122" s="16" t="e">
        <f>'[1]2'!AD58</f>
        <v>#REF!</v>
      </c>
      <c r="AB122" s="16" t="e">
        <f>'[1]2'!AE58</f>
        <v>#REF!</v>
      </c>
      <c r="AC122" s="16" t="e">
        <f>'[1]2'!AF58</f>
        <v>#REF!</v>
      </c>
      <c r="AD122" s="16">
        <f>'[1]2'!AG58</f>
        <v>0</v>
      </c>
      <c r="AE122" s="16" t="e">
        <f>'[1]2'!AH58</f>
        <v>#REF!</v>
      </c>
      <c r="AF122" s="16" t="e">
        <f>'[1]2'!AI58</f>
        <v>#REF!</v>
      </c>
      <c r="AG122" s="16" t="e">
        <f>'[1]2'!AJ58</f>
        <v>#REF!</v>
      </c>
      <c r="AH122" s="16" t="e">
        <f>'[1]2'!AK58</f>
        <v>#REF!</v>
      </c>
      <c r="AI122" s="16" t="e">
        <f>'[1]2'!AL58</f>
        <v>#REF!</v>
      </c>
      <c r="AJ122" s="16">
        <f>'[1]2'!AM58</f>
        <v>0.36</v>
      </c>
      <c r="AK122" s="16" t="e">
        <f>'[1]2'!AN58</f>
        <v>#REF!</v>
      </c>
      <c r="AL122" s="16" t="e">
        <f>'[1]2'!AO58</f>
        <v>#REF!</v>
      </c>
      <c r="AM122" s="16">
        <f>'[1]2'!AP58</f>
        <v>0</v>
      </c>
      <c r="AN122" s="16" t="e">
        <f>'[1]2'!AQ58</f>
        <v>#REF!</v>
      </c>
      <c r="AO122" s="16" t="e">
        <f>'[1]2'!AR58</f>
        <v>#REF!</v>
      </c>
      <c r="AP122" s="16" t="e">
        <f>'[1]2'!AS58</f>
        <v>#REF!</v>
      </c>
      <c r="AQ122" s="16" t="e">
        <f>'[1]2'!AT58</f>
        <v>#REF!</v>
      </c>
      <c r="AR122" s="16" t="e">
        <f>'[1]2'!AU58</f>
        <v>#REF!</v>
      </c>
      <c r="AS122" s="16" t="e">
        <f>'[1]2'!AV58</f>
        <v>#REF!</v>
      </c>
      <c r="AT122" s="16" t="e">
        <f>'[1]2'!AW58</f>
        <v>#REF!</v>
      </c>
      <c r="AU122" s="16">
        <f>'[1]2'!AX58</f>
        <v>0</v>
      </c>
      <c r="AV122" s="16" t="e">
        <f>'[1]2'!AY58</f>
        <v>#REF!</v>
      </c>
      <c r="AW122" s="16" t="e">
        <f>'[1]2'!AZ58</f>
        <v>#REF!</v>
      </c>
      <c r="AX122" s="14">
        <v>0</v>
      </c>
      <c r="AY122" s="14">
        <v>0</v>
      </c>
      <c r="AZ122" s="10">
        <v>0</v>
      </c>
      <c r="BA122" s="17" t="e">
        <f>'[1]2'!BP58</f>
        <v>#REF!</v>
      </c>
    </row>
    <row r="123" spans="1:53" ht="12.75" hidden="1">
      <c r="A123" s="24" t="s">
        <v>56</v>
      </c>
      <c r="B123" s="25" t="e">
        <f aca="true" t="shared" si="38" ref="B123:AW123">B122*2631*1.1*1.5*1.15*1.083*1.342*B29</f>
        <v>#REF!</v>
      </c>
      <c r="C123" s="25" t="e">
        <f t="shared" si="38"/>
        <v>#REF!</v>
      </c>
      <c r="D123" s="25" t="e">
        <f t="shared" si="38"/>
        <v>#REF!</v>
      </c>
      <c r="E123" s="25" t="e">
        <f t="shared" si="38"/>
        <v>#REF!</v>
      </c>
      <c r="F123" s="25" t="e">
        <f t="shared" si="38"/>
        <v>#REF!</v>
      </c>
      <c r="G123" s="25" t="e">
        <f t="shared" si="38"/>
        <v>#REF!</v>
      </c>
      <c r="H123" s="25" t="e">
        <f t="shared" si="38"/>
        <v>#REF!</v>
      </c>
      <c r="I123" s="25" t="e">
        <f t="shared" si="38"/>
        <v>#REF!</v>
      </c>
      <c r="J123" s="25" t="e">
        <f t="shared" si="38"/>
        <v>#REF!</v>
      </c>
      <c r="K123" s="25" t="e">
        <f t="shared" si="38"/>
        <v>#REF!</v>
      </c>
      <c r="L123" s="25" t="e">
        <f t="shared" si="38"/>
        <v>#REF!</v>
      </c>
      <c r="M123" s="25" t="e">
        <f t="shared" si="38"/>
        <v>#REF!</v>
      </c>
      <c r="N123" s="25" t="e">
        <f t="shared" si="38"/>
        <v>#REF!</v>
      </c>
      <c r="O123" s="25" t="e">
        <f t="shared" si="38"/>
        <v>#REF!</v>
      </c>
      <c r="P123" s="25" t="e">
        <f t="shared" si="38"/>
        <v>#REF!</v>
      </c>
      <c r="Q123" s="25" t="e">
        <f t="shared" si="38"/>
        <v>#REF!</v>
      </c>
      <c r="R123" s="25" t="e">
        <f t="shared" si="38"/>
        <v>#REF!</v>
      </c>
      <c r="S123" s="25" t="e">
        <f t="shared" si="38"/>
        <v>#REF!</v>
      </c>
      <c r="T123" s="25" t="e">
        <f t="shared" si="38"/>
        <v>#REF!</v>
      </c>
      <c r="U123" s="25">
        <f t="shared" si="38"/>
        <v>10448.311145738398</v>
      </c>
      <c r="V123" s="25" t="e">
        <f t="shared" si="38"/>
        <v>#REF!</v>
      </c>
      <c r="W123" s="25" t="e">
        <f t="shared" si="38"/>
        <v>#REF!</v>
      </c>
      <c r="X123" s="25" t="e">
        <f t="shared" si="38"/>
        <v>#REF!</v>
      </c>
      <c r="Y123" s="25" t="e">
        <f t="shared" si="38"/>
        <v>#REF!</v>
      </c>
      <c r="Z123" s="25" t="e">
        <f t="shared" si="38"/>
        <v>#REF!</v>
      </c>
      <c r="AA123" s="25" t="e">
        <f t="shared" si="38"/>
        <v>#REF!</v>
      </c>
      <c r="AB123" s="25" t="e">
        <f t="shared" si="38"/>
        <v>#REF!</v>
      </c>
      <c r="AC123" s="25" t="e">
        <f t="shared" si="38"/>
        <v>#REF!</v>
      </c>
      <c r="AD123" s="25">
        <f t="shared" si="38"/>
        <v>0</v>
      </c>
      <c r="AE123" s="25" t="e">
        <f t="shared" si="38"/>
        <v>#REF!</v>
      </c>
      <c r="AF123" s="25" t="e">
        <f t="shared" si="38"/>
        <v>#REF!</v>
      </c>
      <c r="AG123" s="25" t="e">
        <f t="shared" si="38"/>
        <v>#REF!</v>
      </c>
      <c r="AH123" s="25" t="e">
        <f t="shared" si="38"/>
        <v>#REF!</v>
      </c>
      <c r="AI123" s="25" t="e">
        <f t="shared" si="38"/>
        <v>#REF!</v>
      </c>
      <c r="AJ123" s="25">
        <f t="shared" si="38"/>
        <v>31344.933437215193</v>
      </c>
      <c r="AK123" s="25" t="e">
        <f t="shared" si="38"/>
        <v>#REF!</v>
      </c>
      <c r="AL123" s="25" t="e">
        <f t="shared" si="38"/>
        <v>#REF!</v>
      </c>
      <c r="AM123" s="25">
        <f t="shared" si="38"/>
        <v>0</v>
      </c>
      <c r="AN123" s="25" t="e">
        <f t="shared" si="38"/>
        <v>#REF!</v>
      </c>
      <c r="AO123" s="25" t="e">
        <f t="shared" si="38"/>
        <v>#REF!</v>
      </c>
      <c r="AP123" s="25" t="e">
        <f t="shared" si="38"/>
        <v>#REF!</v>
      </c>
      <c r="AQ123" s="25" t="e">
        <f t="shared" si="38"/>
        <v>#REF!</v>
      </c>
      <c r="AR123" s="25" t="e">
        <f t="shared" si="38"/>
        <v>#REF!</v>
      </c>
      <c r="AS123" s="25" t="e">
        <f t="shared" si="38"/>
        <v>#REF!</v>
      </c>
      <c r="AT123" s="25" t="e">
        <f t="shared" si="38"/>
        <v>#REF!</v>
      </c>
      <c r="AU123" s="25">
        <f t="shared" si="38"/>
        <v>0</v>
      </c>
      <c r="AV123" s="25" t="e">
        <f t="shared" si="38"/>
        <v>#REF!</v>
      </c>
      <c r="AW123" s="25" t="e">
        <f t="shared" si="38"/>
        <v>#REF!</v>
      </c>
      <c r="AX123" s="25">
        <v>0</v>
      </c>
      <c r="AY123" s="25">
        <v>0</v>
      </c>
      <c r="AZ123" s="10">
        <v>0</v>
      </c>
      <c r="BA123" s="26" t="e">
        <f>BA122*2631*1.1*1.5*1.15*1.083*1.342*BA29</f>
        <v>#REF!</v>
      </c>
    </row>
    <row r="124" spans="1:53" ht="12.75" hidden="1">
      <c r="A124" s="24" t="s">
        <v>57</v>
      </c>
      <c r="B124" s="16">
        <f>'[1]2'!E60</f>
        <v>0</v>
      </c>
      <c r="C124" s="16">
        <f>'[1]2'!F60</f>
        <v>0</v>
      </c>
      <c r="D124" s="16">
        <f>'[1]2'!G60</f>
        <v>0</v>
      </c>
      <c r="E124" s="16">
        <f>'[1]2'!H60</f>
        <v>0</v>
      </c>
      <c r="F124" s="16">
        <f>'[1]2'!I60</f>
        <v>0</v>
      </c>
      <c r="G124" s="16">
        <f>'[1]2'!J60</f>
        <v>0</v>
      </c>
      <c r="H124" s="16">
        <f>'[1]2'!K60</f>
        <v>0</v>
      </c>
      <c r="I124" s="16">
        <f>'[1]2'!L60</f>
        <v>0</v>
      </c>
      <c r="J124" s="16">
        <f>'[1]2'!M60</f>
        <v>0</v>
      </c>
      <c r="K124" s="16">
        <f>'[1]2'!N60</f>
        <v>0</v>
      </c>
      <c r="L124" s="16">
        <f>'[1]2'!O60</f>
        <v>0</v>
      </c>
      <c r="M124" s="16">
        <f>'[1]2'!P60</f>
        <v>0</v>
      </c>
      <c r="N124" s="16">
        <f>'[1]2'!Q60</f>
        <v>0</v>
      </c>
      <c r="O124" s="16">
        <f>'[1]2'!R60</f>
        <v>0</v>
      </c>
      <c r="P124" s="16">
        <f>'[1]2'!S60</f>
        <v>0</v>
      </c>
      <c r="Q124" s="16">
        <f>'[1]2'!T60</f>
        <v>0</v>
      </c>
      <c r="R124" s="16">
        <f>'[1]2'!U60</f>
        <v>0</v>
      </c>
      <c r="S124" s="16">
        <f>'[1]2'!V60</f>
        <v>0</v>
      </c>
      <c r="T124" s="16">
        <f>'[1]2'!W60</f>
        <v>0</v>
      </c>
      <c r="U124" s="16">
        <f>'[1]2'!X60</f>
        <v>522.4155572869199</v>
      </c>
      <c r="V124" s="16">
        <f>'[1]2'!Y60</f>
        <v>0</v>
      </c>
      <c r="W124" s="16">
        <f>'[1]2'!Z60</f>
        <v>0</v>
      </c>
      <c r="X124" s="16">
        <f>'[1]2'!AA60</f>
        <v>0</v>
      </c>
      <c r="Y124" s="16">
        <f>'[1]2'!AB60</f>
        <v>0</v>
      </c>
      <c r="Z124" s="16">
        <f>'[1]2'!AC60</f>
        <v>0</v>
      </c>
      <c r="AA124" s="16">
        <f>'[1]2'!AD60</f>
        <v>0</v>
      </c>
      <c r="AB124" s="16">
        <f>'[1]2'!AE60</f>
        <v>0</v>
      </c>
      <c r="AC124" s="16">
        <f>'[1]2'!AF60</f>
        <v>0</v>
      </c>
      <c r="AD124" s="16">
        <f>'[1]2'!AG60</f>
        <v>0</v>
      </c>
      <c r="AE124" s="16">
        <f>'[1]2'!AH60</f>
        <v>0</v>
      </c>
      <c r="AF124" s="16">
        <f>'[1]2'!AI60</f>
        <v>0</v>
      </c>
      <c r="AG124" s="16">
        <f>'[1]2'!AJ60</f>
        <v>0</v>
      </c>
      <c r="AH124" s="16">
        <f>'[1]2'!AK60</f>
        <v>0</v>
      </c>
      <c r="AI124" s="16">
        <f>'[1]2'!AL60</f>
        <v>0</v>
      </c>
      <c r="AJ124" s="16">
        <f>'[1]2'!AM60</f>
        <v>1567.2466718607598</v>
      </c>
      <c r="AK124" s="16">
        <f>'[1]2'!AN60</f>
        <v>0</v>
      </c>
      <c r="AL124" s="16">
        <f>'[1]2'!AO60</f>
        <v>0</v>
      </c>
      <c r="AM124" s="16">
        <f>'[1]2'!AP60</f>
        <v>0</v>
      </c>
      <c r="AN124" s="16">
        <f>'[1]2'!AQ60</f>
        <v>0</v>
      </c>
      <c r="AO124" s="16">
        <f>'[1]2'!AR60</f>
        <v>0</v>
      </c>
      <c r="AP124" s="16">
        <f>'[1]2'!AS60</f>
        <v>0</v>
      </c>
      <c r="AQ124" s="16">
        <f>'[1]2'!AT60</f>
        <v>0</v>
      </c>
      <c r="AR124" s="16">
        <f>'[1]2'!AU60</f>
        <v>0</v>
      </c>
      <c r="AS124" s="16">
        <f>'[1]2'!AV60</f>
        <v>0</v>
      </c>
      <c r="AT124" s="16">
        <f>'[1]2'!AW60</f>
        <v>0</v>
      </c>
      <c r="AU124" s="16">
        <f>'[1]2'!AX60</f>
        <v>0</v>
      </c>
      <c r="AV124" s="16">
        <f>'[1]2'!AY60</f>
        <v>0</v>
      </c>
      <c r="AW124" s="16">
        <f>'[1]2'!AZ60</f>
        <v>0</v>
      </c>
      <c r="AX124" s="14">
        <v>0</v>
      </c>
      <c r="AY124" s="14">
        <v>0</v>
      </c>
      <c r="AZ124" s="10">
        <v>0</v>
      </c>
      <c r="BA124" s="17">
        <f>'[1]2'!BP60</f>
        <v>0</v>
      </c>
    </row>
    <row r="125" spans="1:53" ht="12.75">
      <c r="A125" s="24" t="s">
        <v>98</v>
      </c>
      <c r="B125" s="16">
        <f aca="true" t="shared" si="39" ref="B125:AW125">B126*B127*B29</f>
        <v>13867.679999999998</v>
      </c>
      <c r="C125" s="16">
        <f t="shared" si="39"/>
        <v>13066.079999999998</v>
      </c>
      <c r="D125" s="16">
        <f t="shared" si="39"/>
        <v>14348.64</v>
      </c>
      <c r="E125" s="16">
        <f t="shared" si="39"/>
        <v>13627.199999999999</v>
      </c>
      <c r="F125" s="16">
        <f t="shared" si="39"/>
        <v>14188.32</v>
      </c>
      <c r="G125" s="16">
        <f t="shared" si="39"/>
        <v>26773.44</v>
      </c>
      <c r="H125" s="16">
        <f t="shared" si="39"/>
        <v>15230.400000000001</v>
      </c>
      <c r="I125" s="16">
        <f t="shared" si="39"/>
        <v>11703.36</v>
      </c>
      <c r="J125" s="16">
        <f t="shared" si="39"/>
        <v>13146.24</v>
      </c>
      <c r="K125" s="16">
        <f t="shared" si="39"/>
        <v>15150.24</v>
      </c>
      <c r="L125" s="16">
        <f t="shared" si="39"/>
        <v>18196.32</v>
      </c>
      <c r="M125" s="16">
        <f t="shared" si="39"/>
        <v>12104.16</v>
      </c>
      <c r="N125" s="16">
        <f t="shared" si="39"/>
        <v>13386.72</v>
      </c>
      <c r="O125" s="16">
        <f t="shared" si="39"/>
        <v>7454.88</v>
      </c>
      <c r="P125" s="16">
        <f t="shared" si="39"/>
        <v>8096.16</v>
      </c>
      <c r="Q125" s="16">
        <f t="shared" si="39"/>
        <v>20440.8</v>
      </c>
      <c r="R125" s="16">
        <f t="shared" si="39"/>
        <v>3126.24</v>
      </c>
      <c r="S125" s="16">
        <f t="shared" si="39"/>
        <v>5691.36</v>
      </c>
      <c r="T125" s="16">
        <f t="shared" si="39"/>
        <v>3687.3599999999997</v>
      </c>
      <c r="U125" s="16">
        <f t="shared" si="39"/>
        <v>17955.84</v>
      </c>
      <c r="V125" s="16">
        <f t="shared" si="39"/>
        <v>14508.96</v>
      </c>
      <c r="W125" s="16">
        <f t="shared" si="39"/>
        <v>10180.32</v>
      </c>
      <c r="X125" s="16">
        <f t="shared" si="39"/>
        <v>12665.28</v>
      </c>
      <c r="Y125" s="16">
        <f t="shared" si="39"/>
        <v>15871.679999999998</v>
      </c>
      <c r="Z125" s="16">
        <f t="shared" si="39"/>
        <v>12264.48</v>
      </c>
      <c r="AA125" s="16">
        <f t="shared" si="39"/>
        <v>13707.36</v>
      </c>
      <c r="AB125" s="16">
        <f t="shared" si="39"/>
        <v>8176.32</v>
      </c>
      <c r="AC125" s="16">
        <f t="shared" si="39"/>
        <v>7695.36</v>
      </c>
      <c r="AD125" s="16">
        <f t="shared" si="39"/>
        <v>15230.400000000001</v>
      </c>
      <c r="AE125" s="16">
        <f t="shared" si="39"/>
        <v>2324.64</v>
      </c>
      <c r="AF125" s="16">
        <f t="shared" si="39"/>
        <v>2404.7999999999997</v>
      </c>
      <c r="AG125" s="16">
        <f t="shared" si="39"/>
        <v>3687.3599999999997</v>
      </c>
      <c r="AH125" s="16">
        <f t="shared" si="39"/>
        <v>4729.4400000000005</v>
      </c>
      <c r="AI125" s="16">
        <f t="shared" si="39"/>
        <v>11142.24</v>
      </c>
      <c r="AJ125" s="16">
        <f t="shared" si="39"/>
        <v>13466.880000000001</v>
      </c>
      <c r="AK125" s="16">
        <f t="shared" si="39"/>
        <v>5611.2</v>
      </c>
      <c r="AL125" s="16">
        <f t="shared" si="39"/>
        <v>13066.079999999998</v>
      </c>
      <c r="AM125" s="16">
        <f t="shared" si="39"/>
        <v>5771.5199999999995</v>
      </c>
      <c r="AN125" s="16">
        <f t="shared" si="39"/>
        <v>2645.2799999999997</v>
      </c>
      <c r="AO125" s="16" t="e">
        <f t="shared" si="39"/>
        <v>#REF!</v>
      </c>
      <c r="AP125" s="16">
        <f t="shared" si="39"/>
        <v>13707.36</v>
      </c>
      <c r="AQ125" s="16">
        <f t="shared" si="39"/>
        <v>13146.24</v>
      </c>
      <c r="AR125" s="16">
        <f t="shared" si="39"/>
        <v>8176.32</v>
      </c>
      <c r="AS125" s="16">
        <f t="shared" si="39"/>
        <v>8096.16</v>
      </c>
      <c r="AT125" s="16">
        <f t="shared" si="39"/>
        <v>13466.880000000001</v>
      </c>
      <c r="AU125" s="16">
        <f t="shared" si="39"/>
        <v>16112.159999999998</v>
      </c>
      <c r="AV125" s="16">
        <f t="shared" si="39"/>
        <v>14428.8</v>
      </c>
      <c r="AW125" s="16">
        <f t="shared" si="39"/>
        <v>11863.68</v>
      </c>
      <c r="AX125" s="16">
        <v>6893.76</v>
      </c>
      <c r="AY125" s="16">
        <v>7583.136</v>
      </c>
      <c r="AZ125" s="10">
        <v>14476.896</v>
      </c>
      <c r="BA125" s="17">
        <f>BA126*BA127*BA29</f>
        <v>13787.52</v>
      </c>
    </row>
    <row r="126" spans="1:53" ht="12.75" hidden="1">
      <c r="A126" s="24" t="s">
        <v>66</v>
      </c>
      <c r="B126" s="16">
        <f aca="true" t="shared" si="40" ref="B126:AW126">B27</f>
        <v>173</v>
      </c>
      <c r="C126" s="16">
        <f t="shared" si="40"/>
        <v>163</v>
      </c>
      <c r="D126" s="16">
        <f t="shared" si="40"/>
        <v>179</v>
      </c>
      <c r="E126" s="16">
        <f t="shared" si="40"/>
        <v>170</v>
      </c>
      <c r="F126" s="16">
        <f t="shared" si="40"/>
        <v>177</v>
      </c>
      <c r="G126" s="16">
        <f t="shared" si="40"/>
        <v>334</v>
      </c>
      <c r="H126" s="16">
        <f t="shared" si="40"/>
        <v>190</v>
      </c>
      <c r="I126" s="16">
        <f t="shared" si="40"/>
        <v>146</v>
      </c>
      <c r="J126" s="16">
        <f t="shared" si="40"/>
        <v>164</v>
      </c>
      <c r="K126" s="16">
        <f t="shared" si="40"/>
        <v>189</v>
      </c>
      <c r="L126" s="16">
        <f t="shared" si="40"/>
        <v>227</v>
      </c>
      <c r="M126" s="16">
        <f t="shared" si="40"/>
        <v>151</v>
      </c>
      <c r="N126" s="16">
        <f t="shared" si="40"/>
        <v>167</v>
      </c>
      <c r="O126" s="16">
        <f t="shared" si="40"/>
        <v>93</v>
      </c>
      <c r="P126" s="16">
        <f t="shared" si="40"/>
        <v>101</v>
      </c>
      <c r="Q126" s="16">
        <f t="shared" si="40"/>
        <v>255</v>
      </c>
      <c r="R126" s="16">
        <f t="shared" si="40"/>
        <v>39</v>
      </c>
      <c r="S126" s="16">
        <f t="shared" si="40"/>
        <v>71</v>
      </c>
      <c r="T126" s="16">
        <f t="shared" si="40"/>
        <v>46</v>
      </c>
      <c r="U126" s="16">
        <f t="shared" si="40"/>
        <v>224</v>
      </c>
      <c r="V126" s="16">
        <f t="shared" si="40"/>
        <v>181</v>
      </c>
      <c r="W126" s="16">
        <f t="shared" si="40"/>
        <v>127</v>
      </c>
      <c r="X126" s="16">
        <f t="shared" si="40"/>
        <v>158</v>
      </c>
      <c r="Y126" s="16">
        <f t="shared" si="40"/>
        <v>198</v>
      </c>
      <c r="Z126" s="16">
        <f t="shared" si="40"/>
        <v>153</v>
      </c>
      <c r="AA126" s="16">
        <f t="shared" si="40"/>
        <v>171</v>
      </c>
      <c r="AB126" s="16">
        <f t="shared" si="40"/>
        <v>102</v>
      </c>
      <c r="AC126" s="16">
        <f t="shared" si="40"/>
        <v>96</v>
      </c>
      <c r="AD126" s="16">
        <f t="shared" si="40"/>
        <v>190</v>
      </c>
      <c r="AE126" s="16">
        <f t="shared" si="40"/>
        <v>29</v>
      </c>
      <c r="AF126" s="16">
        <f t="shared" si="40"/>
        <v>30</v>
      </c>
      <c r="AG126" s="16">
        <f t="shared" si="40"/>
        <v>46</v>
      </c>
      <c r="AH126" s="16">
        <f t="shared" si="40"/>
        <v>59</v>
      </c>
      <c r="AI126" s="16">
        <f t="shared" si="40"/>
        <v>139</v>
      </c>
      <c r="AJ126" s="16">
        <f t="shared" si="40"/>
        <v>168</v>
      </c>
      <c r="AK126" s="16">
        <f t="shared" si="40"/>
        <v>70</v>
      </c>
      <c r="AL126" s="16">
        <f t="shared" si="40"/>
        <v>163</v>
      </c>
      <c r="AM126" s="16">
        <f t="shared" si="40"/>
        <v>72</v>
      </c>
      <c r="AN126" s="16">
        <f t="shared" si="40"/>
        <v>33</v>
      </c>
      <c r="AO126" s="16" t="e">
        <f t="shared" si="40"/>
        <v>#REF!</v>
      </c>
      <c r="AP126" s="16">
        <f t="shared" si="40"/>
        <v>171</v>
      </c>
      <c r="AQ126" s="16">
        <f t="shared" si="40"/>
        <v>164</v>
      </c>
      <c r="AR126" s="16">
        <f t="shared" si="40"/>
        <v>102</v>
      </c>
      <c r="AS126" s="16">
        <f t="shared" si="40"/>
        <v>101</v>
      </c>
      <c r="AT126" s="16">
        <f t="shared" si="40"/>
        <v>168</v>
      </c>
      <c r="AU126" s="16">
        <f t="shared" si="40"/>
        <v>201</v>
      </c>
      <c r="AV126" s="16">
        <f t="shared" si="40"/>
        <v>180</v>
      </c>
      <c r="AW126" s="16">
        <f t="shared" si="40"/>
        <v>148</v>
      </c>
      <c r="AX126" s="16">
        <v>172</v>
      </c>
      <c r="AY126" s="16">
        <v>172</v>
      </c>
      <c r="AZ126" s="16">
        <v>172</v>
      </c>
      <c r="BA126" s="17">
        <f>BA27</f>
        <v>172</v>
      </c>
    </row>
    <row r="127" spans="1:53" ht="12.75" hidden="1">
      <c r="A127" s="24" t="s">
        <v>99</v>
      </c>
      <c r="B127" s="84">
        <v>6.68</v>
      </c>
      <c r="C127" s="84">
        <v>6.68</v>
      </c>
      <c r="D127" s="84">
        <v>6.68</v>
      </c>
      <c r="E127" s="84">
        <v>6.68</v>
      </c>
      <c r="F127" s="84">
        <v>6.68</v>
      </c>
      <c r="G127" s="84">
        <v>6.68</v>
      </c>
      <c r="H127" s="84">
        <v>6.68</v>
      </c>
      <c r="I127" s="84">
        <v>6.68</v>
      </c>
      <c r="J127" s="84">
        <v>6.68</v>
      </c>
      <c r="K127" s="84">
        <v>6.68</v>
      </c>
      <c r="L127" s="84">
        <v>6.68</v>
      </c>
      <c r="M127" s="84">
        <v>6.68</v>
      </c>
      <c r="N127" s="84">
        <v>6.68</v>
      </c>
      <c r="O127" s="84">
        <v>6.68</v>
      </c>
      <c r="P127" s="84">
        <v>6.68</v>
      </c>
      <c r="Q127" s="84">
        <v>6.68</v>
      </c>
      <c r="R127" s="84">
        <v>6.68</v>
      </c>
      <c r="S127" s="84">
        <v>6.68</v>
      </c>
      <c r="T127" s="84">
        <v>6.68</v>
      </c>
      <c r="U127" s="84">
        <v>6.68</v>
      </c>
      <c r="V127" s="84">
        <v>6.68</v>
      </c>
      <c r="W127" s="84">
        <v>6.68</v>
      </c>
      <c r="X127" s="84">
        <v>6.68</v>
      </c>
      <c r="Y127" s="84">
        <v>6.68</v>
      </c>
      <c r="Z127" s="84">
        <v>6.68</v>
      </c>
      <c r="AA127" s="84">
        <v>6.68</v>
      </c>
      <c r="AB127" s="84">
        <v>6.68</v>
      </c>
      <c r="AC127" s="84">
        <v>6.68</v>
      </c>
      <c r="AD127" s="84">
        <v>6.68</v>
      </c>
      <c r="AE127" s="84">
        <v>6.68</v>
      </c>
      <c r="AF127" s="84">
        <v>6.68</v>
      </c>
      <c r="AG127" s="84">
        <v>6.68</v>
      </c>
      <c r="AH127" s="84">
        <v>6.68</v>
      </c>
      <c r="AI127" s="84">
        <v>6.68</v>
      </c>
      <c r="AJ127" s="84">
        <v>6.68</v>
      </c>
      <c r="AK127" s="84">
        <v>6.68</v>
      </c>
      <c r="AL127" s="84">
        <v>6.68</v>
      </c>
      <c r="AM127" s="84">
        <v>6.68</v>
      </c>
      <c r="AN127" s="84">
        <v>6.68</v>
      </c>
      <c r="AO127" s="84">
        <v>6.68</v>
      </c>
      <c r="AP127" s="84">
        <v>6.68</v>
      </c>
      <c r="AQ127" s="84">
        <v>6.68</v>
      </c>
      <c r="AR127" s="84">
        <v>6.68</v>
      </c>
      <c r="AS127" s="84">
        <v>6.68</v>
      </c>
      <c r="AT127" s="84">
        <v>6.68</v>
      </c>
      <c r="AU127" s="84">
        <v>6.68</v>
      </c>
      <c r="AV127" s="84">
        <v>6.68</v>
      </c>
      <c r="AW127" s="84">
        <v>6.68</v>
      </c>
      <c r="AX127" s="84">
        <v>6.68</v>
      </c>
      <c r="AY127" s="84">
        <v>7.348</v>
      </c>
      <c r="AZ127" s="84">
        <v>7.013999999999999</v>
      </c>
      <c r="BA127" s="39">
        <v>6.68</v>
      </c>
    </row>
    <row r="128" spans="1:53" ht="12.75">
      <c r="A128" s="97" t="s">
        <v>119</v>
      </c>
      <c r="B128" s="16" t="e">
        <f aca="true" t="shared" si="41" ref="B128:AW128">((B58-B77)+B108)*(15.8%)</f>
        <v>#REF!</v>
      </c>
      <c r="C128" s="16" t="e">
        <f t="shared" si="41"/>
        <v>#REF!</v>
      </c>
      <c r="D128" s="16" t="e">
        <f t="shared" si="41"/>
        <v>#REF!</v>
      </c>
      <c r="E128" s="16" t="e">
        <f t="shared" si="41"/>
        <v>#REF!</v>
      </c>
      <c r="F128" s="16" t="e">
        <f t="shared" si="41"/>
        <v>#REF!</v>
      </c>
      <c r="G128" s="16" t="e">
        <f t="shared" si="41"/>
        <v>#REF!</v>
      </c>
      <c r="H128" s="16" t="e">
        <f t="shared" si="41"/>
        <v>#REF!</v>
      </c>
      <c r="I128" s="16" t="e">
        <f t="shared" si="41"/>
        <v>#REF!</v>
      </c>
      <c r="J128" s="16" t="e">
        <f t="shared" si="41"/>
        <v>#REF!</v>
      </c>
      <c r="K128" s="16" t="e">
        <f t="shared" si="41"/>
        <v>#REF!</v>
      </c>
      <c r="L128" s="16" t="e">
        <f t="shared" si="41"/>
        <v>#REF!</v>
      </c>
      <c r="M128" s="16" t="e">
        <f t="shared" si="41"/>
        <v>#REF!</v>
      </c>
      <c r="N128" s="16" t="e">
        <f t="shared" si="41"/>
        <v>#REF!</v>
      </c>
      <c r="O128" s="16" t="e">
        <f t="shared" si="41"/>
        <v>#REF!</v>
      </c>
      <c r="P128" s="16" t="e">
        <f t="shared" si="41"/>
        <v>#REF!</v>
      </c>
      <c r="Q128" s="16" t="e">
        <f t="shared" si="41"/>
        <v>#REF!</v>
      </c>
      <c r="R128" s="16" t="e">
        <f t="shared" si="41"/>
        <v>#REF!</v>
      </c>
      <c r="S128" s="16" t="e">
        <f t="shared" si="41"/>
        <v>#REF!</v>
      </c>
      <c r="T128" s="16" t="e">
        <f t="shared" si="41"/>
        <v>#REF!</v>
      </c>
      <c r="U128" s="16">
        <f t="shared" si="41"/>
        <v>20440.072640518487</v>
      </c>
      <c r="V128" s="16" t="e">
        <f t="shared" si="41"/>
        <v>#REF!</v>
      </c>
      <c r="W128" s="16" t="e">
        <f t="shared" si="41"/>
        <v>#REF!</v>
      </c>
      <c r="X128" s="16" t="e">
        <f t="shared" si="41"/>
        <v>#REF!</v>
      </c>
      <c r="Y128" s="16" t="e">
        <f t="shared" si="41"/>
        <v>#REF!</v>
      </c>
      <c r="Z128" s="16" t="e">
        <f t="shared" si="41"/>
        <v>#REF!</v>
      </c>
      <c r="AA128" s="16" t="e">
        <f t="shared" si="41"/>
        <v>#REF!</v>
      </c>
      <c r="AB128" s="16" t="e">
        <f t="shared" si="41"/>
        <v>#REF!</v>
      </c>
      <c r="AC128" s="16" t="e">
        <f t="shared" si="41"/>
        <v>#REF!</v>
      </c>
      <c r="AD128" s="16">
        <f t="shared" si="41"/>
        <v>28531.192998901908</v>
      </c>
      <c r="AE128" s="16" t="e">
        <f t="shared" si="41"/>
        <v>#REF!</v>
      </c>
      <c r="AF128" s="16" t="e">
        <f t="shared" si="41"/>
        <v>#REF!</v>
      </c>
      <c r="AG128" s="16" t="e">
        <f t="shared" si="41"/>
        <v>#REF!</v>
      </c>
      <c r="AH128" s="16" t="e">
        <f t="shared" si="41"/>
        <v>#REF!</v>
      </c>
      <c r="AI128" s="16" t="e">
        <f t="shared" si="41"/>
        <v>#REF!</v>
      </c>
      <c r="AJ128" s="16">
        <f t="shared" si="41"/>
        <v>29710.160224748146</v>
      </c>
      <c r="AK128" s="16" t="e">
        <f t="shared" si="41"/>
        <v>#REF!</v>
      </c>
      <c r="AL128" s="16" t="e">
        <f t="shared" si="41"/>
        <v>#REF!</v>
      </c>
      <c r="AM128" s="16">
        <f t="shared" si="41"/>
        <v>9809.372010101317</v>
      </c>
      <c r="AN128" s="16" t="e">
        <f t="shared" si="41"/>
        <v>#REF!</v>
      </c>
      <c r="AO128" s="16" t="e">
        <f t="shared" si="41"/>
        <v>#REF!</v>
      </c>
      <c r="AP128" s="16" t="e">
        <f t="shared" si="41"/>
        <v>#REF!</v>
      </c>
      <c r="AQ128" s="16" t="e">
        <f t="shared" si="41"/>
        <v>#REF!</v>
      </c>
      <c r="AR128" s="16" t="e">
        <f t="shared" si="41"/>
        <v>#REF!</v>
      </c>
      <c r="AS128" s="16" t="e">
        <f t="shared" si="41"/>
        <v>#REF!</v>
      </c>
      <c r="AT128" s="16" t="e">
        <f t="shared" si="41"/>
        <v>#REF!</v>
      </c>
      <c r="AU128" s="16">
        <f t="shared" si="41"/>
        <v>16353.407757344847</v>
      </c>
      <c r="AV128" s="16" t="e">
        <f t="shared" si="41"/>
        <v>#REF!</v>
      </c>
      <c r="AW128" s="16" t="e">
        <f t="shared" si="41"/>
        <v>#REF!</v>
      </c>
      <c r="AX128" s="16">
        <v>4615.1173898716415</v>
      </c>
      <c r="AY128" s="16">
        <v>5076.629128858806</v>
      </c>
      <c r="AZ128" s="10">
        <v>9691.746518730448</v>
      </c>
      <c r="BA128" s="17" t="e">
        <f>((BA58-BA77)+BA108)*(15.8%)</f>
        <v>#REF!</v>
      </c>
    </row>
    <row r="129" spans="1:53" ht="22.5">
      <c r="A129" s="111" t="s">
        <v>118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>
        <v>23994.350562711865</v>
      </c>
      <c r="AY129" s="16">
        <v>26393.78561898305</v>
      </c>
      <c r="AZ129" s="16">
        <v>50388.13618169491</v>
      </c>
      <c r="BA129" s="17"/>
    </row>
    <row r="130" spans="1:53" ht="12.75">
      <c r="A130" s="13" t="s">
        <v>100</v>
      </c>
      <c r="B130" s="11" t="e">
        <f>B42+B58+B78+B128+#REF!+#REF!+#REF!</f>
        <v>#REF!</v>
      </c>
      <c r="C130" s="11" t="e">
        <f>C42+C58+C78+C128+#REF!+#REF!+#REF!</f>
        <v>#REF!</v>
      </c>
      <c r="D130" s="11" t="e">
        <f>D42+D58+D78+D128+#REF!+#REF!+#REF!</f>
        <v>#REF!</v>
      </c>
      <c r="E130" s="11" t="e">
        <f>E42+E58+E78+E128+#REF!+#REF!+#REF!</f>
        <v>#REF!</v>
      </c>
      <c r="F130" s="11" t="e">
        <f>F42+F58+F78+F128+#REF!+#REF!+#REF!</f>
        <v>#REF!</v>
      </c>
      <c r="G130" s="11" t="e">
        <f>G42+G58+G78+G128+#REF!+#REF!+#REF!</f>
        <v>#REF!</v>
      </c>
      <c r="H130" s="11" t="e">
        <f>H42+H58+H78+H128+#REF!+#REF!+#REF!</f>
        <v>#REF!</v>
      </c>
      <c r="I130" s="11" t="e">
        <f>I42+I58+I78+I128+#REF!+#REF!+#REF!</f>
        <v>#REF!</v>
      </c>
      <c r="J130" s="11" t="e">
        <f>J42+J58+J78+J128+#REF!+#REF!+#REF!</f>
        <v>#REF!</v>
      </c>
      <c r="K130" s="11" t="e">
        <f>K42+K58+K78+K128+#REF!+#REF!+#REF!</f>
        <v>#REF!</v>
      </c>
      <c r="L130" s="11" t="e">
        <f>L42+L58+L78+L128+#REF!+#REF!+#REF!</f>
        <v>#REF!</v>
      </c>
      <c r="M130" s="11" t="e">
        <f>M42+M58+M78+M128+#REF!+#REF!+#REF!</f>
        <v>#REF!</v>
      </c>
      <c r="N130" s="11" t="e">
        <f>N42+N58+N78+N128+#REF!+#REF!+#REF!</f>
        <v>#REF!</v>
      </c>
      <c r="O130" s="11" t="e">
        <f>O42+O58+O78+O128+#REF!+#REF!+#REF!</f>
        <v>#REF!</v>
      </c>
      <c r="P130" s="11" t="e">
        <f>P42+P58+P78+P128+#REF!+#REF!+#REF!</f>
        <v>#REF!</v>
      </c>
      <c r="Q130" s="11" t="e">
        <f>Q42+Q58+Q78+Q128+#REF!+#REF!+#REF!</f>
        <v>#REF!</v>
      </c>
      <c r="R130" s="11" t="e">
        <f>R42+R58+R78+R128+#REF!+#REF!+#REF!</f>
        <v>#REF!</v>
      </c>
      <c r="S130" s="11" t="e">
        <f>S42+S58+S78+S128+#REF!+#REF!+#REF!</f>
        <v>#REF!</v>
      </c>
      <c r="T130" s="11" t="e">
        <f>T42+T58+T78+T128+#REF!+#REF!+#REF!</f>
        <v>#REF!</v>
      </c>
      <c r="U130" s="11" t="e">
        <f>U42+U58+U78+U128+#REF!+#REF!+#REF!</f>
        <v>#REF!</v>
      </c>
      <c r="V130" s="11" t="e">
        <f>V42+V58+V78+V128+#REF!+#REF!+#REF!</f>
        <v>#REF!</v>
      </c>
      <c r="W130" s="11" t="e">
        <f>W42+W58+W78+W128+#REF!+#REF!+#REF!</f>
        <v>#REF!</v>
      </c>
      <c r="X130" s="11" t="e">
        <f>X42+X58+X78+X128+#REF!+#REF!+#REF!</f>
        <v>#REF!</v>
      </c>
      <c r="Y130" s="11" t="e">
        <f>Y42+Y58+Y78+Y128+#REF!+#REF!+#REF!</f>
        <v>#REF!</v>
      </c>
      <c r="Z130" s="11" t="e">
        <f>Z42+Z58+Z78+Z128+#REF!+#REF!+#REF!</f>
        <v>#REF!</v>
      </c>
      <c r="AA130" s="11" t="e">
        <f>AA42+AA58+AA78+AA128+#REF!+#REF!+#REF!</f>
        <v>#REF!</v>
      </c>
      <c r="AB130" s="11" t="e">
        <f>AB42+AB58+AB78+AB128+#REF!+#REF!+#REF!</f>
        <v>#REF!</v>
      </c>
      <c r="AC130" s="11" t="e">
        <f>AC42+AC58+AC78+AC128+#REF!+#REF!+#REF!</f>
        <v>#REF!</v>
      </c>
      <c r="AD130" s="11" t="e">
        <f>AD42+AD58+AD78+AD128+#REF!+#REF!+#REF!</f>
        <v>#REF!</v>
      </c>
      <c r="AE130" s="11" t="e">
        <f>AE42+AE58+AE78+AE128+#REF!+#REF!+#REF!</f>
        <v>#REF!</v>
      </c>
      <c r="AF130" s="11" t="e">
        <f>AF42+AF58+AF78+AF128+#REF!+#REF!+#REF!</f>
        <v>#REF!</v>
      </c>
      <c r="AG130" s="11" t="e">
        <f>AG42+AG58+AG78+AG128+#REF!+#REF!+#REF!</f>
        <v>#REF!</v>
      </c>
      <c r="AH130" s="11" t="e">
        <f>AH42+AH58+AH78+AH128+#REF!+#REF!+#REF!</f>
        <v>#REF!</v>
      </c>
      <c r="AI130" s="11" t="e">
        <f>AI42+AI58+AI78+AI128+#REF!+#REF!+#REF!</f>
        <v>#REF!</v>
      </c>
      <c r="AJ130" s="11" t="e">
        <f>AJ42+AJ58+AJ78+AJ128+#REF!+#REF!+#REF!</f>
        <v>#REF!</v>
      </c>
      <c r="AK130" s="11" t="e">
        <f>AK42+AK58+AK78+AK128+#REF!+#REF!+#REF!</f>
        <v>#REF!</v>
      </c>
      <c r="AL130" s="11" t="e">
        <f>AL42+AL58+AL78+AL128+#REF!+#REF!+#REF!</f>
        <v>#REF!</v>
      </c>
      <c r="AM130" s="11" t="e">
        <f>AM42+AM58+AM78+AM128+#REF!+#REF!+#REF!</f>
        <v>#REF!</v>
      </c>
      <c r="AN130" s="11" t="e">
        <f>AN42+AN58+AN78+AN128+#REF!+#REF!+#REF!</f>
        <v>#REF!</v>
      </c>
      <c r="AO130" s="11" t="e">
        <f>AO42+AO58+AO78+AO128+#REF!+#REF!+#REF!</f>
        <v>#REF!</v>
      </c>
      <c r="AP130" s="11" t="e">
        <f>AP42+AP58+AP78+AP128+#REF!+#REF!+#REF!</f>
        <v>#REF!</v>
      </c>
      <c r="AQ130" s="11" t="e">
        <f>AQ42+AQ58+AQ78+AQ128+#REF!+#REF!+#REF!</f>
        <v>#REF!</v>
      </c>
      <c r="AR130" s="11" t="e">
        <f>AR42+AR58+AR78+AR128+#REF!+#REF!+#REF!</f>
        <v>#REF!</v>
      </c>
      <c r="AS130" s="11" t="e">
        <f>AS42+AS58+AS78+AS128+#REF!+#REF!+#REF!</f>
        <v>#REF!</v>
      </c>
      <c r="AT130" s="11" t="e">
        <f>AT42+AT58+AT78+AT128+#REF!+#REF!+#REF!</f>
        <v>#REF!</v>
      </c>
      <c r="AU130" s="11" t="e">
        <f>AU42+AU58+AU78+AU128+#REF!+#REF!+#REF!</f>
        <v>#REF!</v>
      </c>
      <c r="AV130" s="11" t="e">
        <f>AV42+AV58+AV78+AV128+#REF!+#REF!+#REF!</f>
        <v>#REF!</v>
      </c>
      <c r="AW130" s="11" t="e">
        <f>AW42+AW58+AW78+AW128+#REF!+#REF!+#REF!</f>
        <v>#REF!</v>
      </c>
      <c r="AX130" s="11">
        <v>257062.40222154156</v>
      </c>
      <c r="AY130" s="11">
        <v>276191.2037403398</v>
      </c>
      <c r="AZ130" s="11">
        <v>533253.6059618813</v>
      </c>
      <c r="BA130" s="79" t="e">
        <f>BA42+BA58+BA78+BA128+#REF!+#REF!+#REF!</f>
        <v>#REF!</v>
      </c>
    </row>
    <row r="131" spans="1:53" ht="12.75">
      <c r="A131" s="112" t="s">
        <v>120</v>
      </c>
      <c r="B131" s="11" t="e">
        <f aca="true" t="shared" si="42" ref="B131:AW131">(B130-B42)*3%</f>
        <v>#REF!</v>
      </c>
      <c r="C131" s="11" t="e">
        <f t="shared" si="42"/>
        <v>#REF!</v>
      </c>
      <c r="D131" s="11" t="e">
        <f t="shared" si="42"/>
        <v>#REF!</v>
      </c>
      <c r="E131" s="11" t="e">
        <f t="shared" si="42"/>
        <v>#REF!</v>
      </c>
      <c r="F131" s="11" t="e">
        <f t="shared" si="42"/>
        <v>#REF!</v>
      </c>
      <c r="G131" s="11" t="e">
        <f t="shared" si="42"/>
        <v>#REF!</v>
      </c>
      <c r="H131" s="11" t="e">
        <f t="shared" si="42"/>
        <v>#REF!</v>
      </c>
      <c r="I131" s="11" t="e">
        <f t="shared" si="42"/>
        <v>#REF!</v>
      </c>
      <c r="J131" s="11" t="e">
        <f t="shared" si="42"/>
        <v>#REF!</v>
      </c>
      <c r="K131" s="11" t="e">
        <f t="shared" si="42"/>
        <v>#REF!</v>
      </c>
      <c r="L131" s="11" t="e">
        <f t="shared" si="42"/>
        <v>#REF!</v>
      </c>
      <c r="M131" s="11" t="e">
        <f t="shared" si="42"/>
        <v>#REF!</v>
      </c>
      <c r="N131" s="11" t="e">
        <f t="shared" si="42"/>
        <v>#REF!</v>
      </c>
      <c r="O131" s="11" t="e">
        <f t="shared" si="42"/>
        <v>#REF!</v>
      </c>
      <c r="P131" s="11" t="e">
        <f t="shared" si="42"/>
        <v>#REF!</v>
      </c>
      <c r="Q131" s="11" t="e">
        <f t="shared" si="42"/>
        <v>#REF!</v>
      </c>
      <c r="R131" s="11" t="e">
        <f t="shared" si="42"/>
        <v>#REF!</v>
      </c>
      <c r="S131" s="11" t="e">
        <f t="shared" si="42"/>
        <v>#REF!</v>
      </c>
      <c r="T131" s="11" t="e">
        <f t="shared" si="42"/>
        <v>#REF!</v>
      </c>
      <c r="U131" s="11" t="e">
        <f t="shared" si="42"/>
        <v>#REF!</v>
      </c>
      <c r="V131" s="11" t="e">
        <f t="shared" si="42"/>
        <v>#REF!</v>
      </c>
      <c r="W131" s="11" t="e">
        <f t="shared" si="42"/>
        <v>#REF!</v>
      </c>
      <c r="X131" s="11" t="e">
        <f t="shared" si="42"/>
        <v>#REF!</v>
      </c>
      <c r="Y131" s="11" t="e">
        <f t="shared" si="42"/>
        <v>#REF!</v>
      </c>
      <c r="Z131" s="11" t="e">
        <f t="shared" si="42"/>
        <v>#REF!</v>
      </c>
      <c r="AA131" s="11" t="e">
        <f t="shared" si="42"/>
        <v>#REF!</v>
      </c>
      <c r="AB131" s="11" t="e">
        <f t="shared" si="42"/>
        <v>#REF!</v>
      </c>
      <c r="AC131" s="11" t="e">
        <f t="shared" si="42"/>
        <v>#REF!</v>
      </c>
      <c r="AD131" s="11" t="e">
        <f t="shared" si="42"/>
        <v>#REF!</v>
      </c>
      <c r="AE131" s="11" t="e">
        <f t="shared" si="42"/>
        <v>#REF!</v>
      </c>
      <c r="AF131" s="11" t="e">
        <f t="shared" si="42"/>
        <v>#REF!</v>
      </c>
      <c r="AG131" s="11" t="e">
        <f t="shared" si="42"/>
        <v>#REF!</v>
      </c>
      <c r="AH131" s="11" t="e">
        <f t="shared" si="42"/>
        <v>#REF!</v>
      </c>
      <c r="AI131" s="11" t="e">
        <f t="shared" si="42"/>
        <v>#REF!</v>
      </c>
      <c r="AJ131" s="11" t="e">
        <f t="shared" si="42"/>
        <v>#REF!</v>
      </c>
      <c r="AK131" s="11" t="e">
        <f t="shared" si="42"/>
        <v>#REF!</v>
      </c>
      <c r="AL131" s="11" t="e">
        <f t="shared" si="42"/>
        <v>#REF!</v>
      </c>
      <c r="AM131" s="11" t="e">
        <f t="shared" si="42"/>
        <v>#REF!</v>
      </c>
      <c r="AN131" s="11" t="e">
        <f t="shared" si="42"/>
        <v>#REF!</v>
      </c>
      <c r="AO131" s="11" t="e">
        <f t="shared" si="42"/>
        <v>#REF!</v>
      </c>
      <c r="AP131" s="11" t="e">
        <f t="shared" si="42"/>
        <v>#REF!</v>
      </c>
      <c r="AQ131" s="11" t="e">
        <f t="shared" si="42"/>
        <v>#REF!</v>
      </c>
      <c r="AR131" s="11" t="e">
        <f t="shared" si="42"/>
        <v>#REF!</v>
      </c>
      <c r="AS131" s="11" t="e">
        <f t="shared" si="42"/>
        <v>#REF!</v>
      </c>
      <c r="AT131" s="11" t="e">
        <f t="shared" si="42"/>
        <v>#REF!</v>
      </c>
      <c r="AU131" s="11" t="e">
        <f t="shared" si="42"/>
        <v>#REF!</v>
      </c>
      <c r="AV131" s="11" t="e">
        <f t="shared" si="42"/>
        <v>#REF!</v>
      </c>
      <c r="AW131" s="11" t="e">
        <f t="shared" si="42"/>
        <v>#REF!</v>
      </c>
      <c r="AX131" s="11">
        <v>2417.0659225784498</v>
      </c>
      <c r="AY131" s="11">
        <v>2638.179290176295</v>
      </c>
      <c r="AZ131" s="10">
        <v>5055.245212754745</v>
      </c>
      <c r="BA131" s="79" t="e">
        <f>(BA130-BA42)*3%</f>
        <v>#REF!</v>
      </c>
    </row>
    <row r="132" spans="1:53" ht="12.75">
      <c r="A132" s="13" t="s">
        <v>101</v>
      </c>
      <c r="B132" s="11" t="e">
        <f aca="true" t="shared" si="43" ref="B132:AW132">B130+B131</f>
        <v>#REF!</v>
      </c>
      <c r="C132" s="11" t="e">
        <f t="shared" si="43"/>
        <v>#REF!</v>
      </c>
      <c r="D132" s="11" t="e">
        <f t="shared" si="43"/>
        <v>#REF!</v>
      </c>
      <c r="E132" s="11" t="e">
        <f t="shared" si="43"/>
        <v>#REF!</v>
      </c>
      <c r="F132" s="11" t="e">
        <f t="shared" si="43"/>
        <v>#REF!</v>
      </c>
      <c r="G132" s="11" t="e">
        <f t="shared" si="43"/>
        <v>#REF!</v>
      </c>
      <c r="H132" s="11" t="e">
        <f t="shared" si="43"/>
        <v>#REF!</v>
      </c>
      <c r="I132" s="11" t="e">
        <f t="shared" si="43"/>
        <v>#REF!</v>
      </c>
      <c r="J132" s="11" t="e">
        <f t="shared" si="43"/>
        <v>#REF!</v>
      </c>
      <c r="K132" s="11" t="e">
        <f t="shared" si="43"/>
        <v>#REF!</v>
      </c>
      <c r="L132" s="11" t="e">
        <f t="shared" si="43"/>
        <v>#REF!</v>
      </c>
      <c r="M132" s="11" t="e">
        <f t="shared" si="43"/>
        <v>#REF!</v>
      </c>
      <c r="N132" s="11" t="e">
        <f t="shared" si="43"/>
        <v>#REF!</v>
      </c>
      <c r="O132" s="11" t="e">
        <f t="shared" si="43"/>
        <v>#REF!</v>
      </c>
      <c r="P132" s="11" t="e">
        <f t="shared" si="43"/>
        <v>#REF!</v>
      </c>
      <c r="Q132" s="11" t="e">
        <f t="shared" si="43"/>
        <v>#REF!</v>
      </c>
      <c r="R132" s="11" t="e">
        <f t="shared" si="43"/>
        <v>#REF!</v>
      </c>
      <c r="S132" s="11" t="e">
        <f t="shared" si="43"/>
        <v>#REF!</v>
      </c>
      <c r="T132" s="11" t="e">
        <f t="shared" si="43"/>
        <v>#REF!</v>
      </c>
      <c r="U132" s="11" t="e">
        <f t="shared" si="43"/>
        <v>#REF!</v>
      </c>
      <c r="V132" s="11" t="e">
        <f t="shared" si="43"/>
        <v>#REF!</v>
      </c>
      <c r="W132" s="11" t="e">
        <f t="shared" si="43"/>
        <v>#REF!</v>
      </c>
      <c r="X132" s="11" t="e">
        <f t="shared" si="43"/>
        <v>#REF!</v>
      </c>
      <c r="Y132" s="11" t="e">
        <f t="shared" si="43"/>
        <v>#REF!</v>
      </c>
      <c r="Z132" s="11" t="e">
        <f t="shared" si="43"/>
        <v>#REF!</v>
      </c>
      <c r="AA132" s="11" t="e">
        <f t="shared" si="43"/>
        <v>#REF!</v>
      </c>
      <c r="AB132" s="11" t="e">
        <f t="shared" si="43"/>
        <v>#REF!</v>
      </c>
      <c r="AC132" s="11" t="e">
        <f t="shared" si="43"/>
        <v>#REF!</v>
      </c>
      <c r="AD132" s="11" t="e">
        <f t="shared" si="43"/>
        <v>#REF!</v>
      </c>
      <c r="AE132" s="11" t="e">
        <f t="shared" si="43"/>
        <v>#REF!</v>
      </c>
      <c r="AF132" s="11" t="e">
        <f t="shared" si="43"/>
        <v>#REF!</v>
      </c>
      <c r="AG132" s="11" t="e">
        <f t="shared" si="43"/>
        <v>#REF!</v>
      </c>
      <c r="AH132" s="11" t="e">
        <f t="shared" si="43"/>
        <v>#REF!</v>
      </c>
      <c r="AI132" s="11" t="e">
        <f t="shared" si="43"/>
        <v>#REF!</v>
      </c>
      <c r="AJ132" s="11" t="e">
        <f t="shared" si="43"/>
        <v>#REF!</v>
      </c>
      <c r="AK132" s="11" t="e">
        <f t="shared" si="43"/>
        <v>#REF!</v>
      </c>
      <c r="AL132" s="11" t="e">
        <f t="shared" si="43"/>
        <v>#REF!</v>
      </c>
      <c r="AM132" s="11" t="e">
        <f t="shared" si="43"/>
        <v>#REF!</v>
      </c>
      <c r="AN132" s="11" t="e">
        <f t="shared" si="43"/>
        <v>#REF!</v>
      </c>
      <c r="AO132" s="11" t="e">
        <f t="shared" si="43"/>
        <v>#REF!</v>
      </c>
      <c r="AP132" s="11" t="e">
        <f t="shared" si="43"/>
        <v>#REF!</v>
      </c>
      <c r="AQ132" s="11" t="e">
        <f t="shared" si="43"/>
        <v>#REF!</v>
      </c>
      <c r="AR132" s="11" t="e">
        <f t="shared" si="43"/>
        <v>#REF!</v>
      </c>
      <c r="AS132" s="11" t="e">
        <f t="shared" si="43"/>
        <v>#REF!</v>
      </c>
      <c r="AT132" s="11" t="e">
        <f t="shared" si="43"/>
        <v>#REF!</v>
      </c>
      <c r="AU132" s="11" t="e">
        <f t="shared" si="43"/>
        <v>#REF!</v>
      </c>
      <c r="AV132" s="11" t="e">
        <f t="shared" si="43"/>
        <v>#REF!</v>
      </c>
      <c r="AW132" s="11" t="e">
        <f t="shared" si="43"/>
        <v>#REF!</v>
      </c>
      <c r="AX132" s="11">
        <v>259479.46814412</v>
      </c>
      <c r="AY132" s="11">
        <v>278829.3830305161</v>
      </c>
      <c r="AZ132" s="10">
        <v>538308.851174636</v>
      </c>
      <c r="BA132" s="79" t="e">
        <f>BA130+BA131</f>
        <v>#REF!</v>
      </c>
    </row>
    <row r="133" spans="1:53" ht="12.75">
      <c r="A133" s="24" t="s">
        <v>102</v>
      </c>
      <c r="B133" s="11" t="e">
        <f aca="true" t="shared" si="44" ref="B133:AW133">B132*0.18</f>
        <v>#REF!</v>
      </c>
      <c r="C133" s="11" t="e">
        <f t="shared" si="44"/>
        <v>#REF!</v>
      </c>
      <c r="D133" s="11" t="e">
        <f t="shared" si="44"/>
        <v>#REF!</v>
      </c>
      <c r="E133" s="11" t="e">
        <f t="shared" si="44"/>
        <v>#REF!</v>
      </c>
      <c r="F133" s="11" t="e">
        <f t="shared" si="44"/>
        <v>#REF!</v>
      </c>
      <c r="G133" s="11" t="e">
        <f t="shared" si="44"/>
        <v>#REF!</v>
      </c>
      <c r="H133" s="11" t="e">
        <f t="shared" si="44"/>
        <v>#REF!</v>
      </c>
      <c r="I133" s="11" t="e">
        <f t="shared" si="44"/>
        <v>#REF!</v>
      </c>
      <c r="J133" s="11" t="e">
        <f t="shared" si="44"/>
        <v>#REF!</v>
      </c>
      <c r="K133" s="11" t="e">
        <f t="shared" si="44"/>
        <v>#REF!</v>
      </c>
      <c r="L133" s="11" t="e">
        <f t="shared" si="44"/>
        <v>#REF!</v>
      </c>
      <c r="M133" s="11" t="e">
        <f t="shared" si="44"/>
        <v>#REF!</v>
      </c>
      <c r="N133" s="11" t="e">
        <f t="shared" si="44"/>
        <v>#REF!</v>
      </c>
      <c r="O133" s="11" t="e">
        <f t="shared" si="44"/>
        <v>#REF!</v>
      </c>
      <c r="P133" s="11" t="e">
        <f t="shared" si="44"/>
        <v>#REF!</v>
      </c>
      <c r="Q133" s="11" t="e">
        <f t="shared" si="44"/>
        <v>#REF!</v>
      </c>
      <c r="R133" s="11" t="e">
        <f t="shared" si="44"/>
        <v>#REF!</v>
      </c>
      <c r="S133" s="11" t="e">
        <f t="shared" si="44"/>
        <v>#REF!</v>
      </c>
      <c r="T133" s="11" t="e">
        <f t="shared" si="44"/>
        <v>#REF!</v>
      </c>
      <c r="U133" s="11" t="e">
        <f t="shared" si="44"/>
        <v>#REF!</v>
      </c>
      <c r="V133" s="11" t="e">
        <f t="shared" si="44"/>
        <v>#REF!</v>
      </c>
      <c r="W133" s="11" t="e">
        <f t="shared" si="44"/>
        <v>#REF!</v>
      </c>
      <c r="X133" s="11" t="e">
        <f t="shared" si="44"/>
        <v>#REF!</v>
      </c>
      <c r="Y133" s="11" t="e">
        <f t="shared" si="44"/>
        <v>#REF!</v>
      </c>
      <c r="Z133" s="11" t="e">
        <f t="shared" si="44"/>
        <v>#REF!</v>
      </c>
      <c r="AA133" s="11" t="e">
        <f t="shared" si="44"/>
        <v>#REF!</v>
      </c>
      <c r="AB133" s="11" t="e">
        <f t="shared" si="44"/>
        <v>#REF!</v>
      </c>
      <c r="AC133" s="11" t="e">
        <f t="shared" si="44"/>
        <v>#REF!</v>
      </c>
      <c r="AD133" s="11" t="e">
        <f t="shared" si="44"/>
        <v>#REF!</v>
      </c>
      <c r="AE133" s="11" t="e">
        <f t="shared" si="44"/>
        <v>#REF!</v>
      </c>
      <c r="AF133" s="11" t="e">
        <f t="shared" si="44"/>
        <v>#REF!</v>
      </c>
      <c r="AG133" s="11" t="e">
        <f t="shared" si="44"/>
        <v>#REF!</v>
      </c>
      <c r="AH133" s="11" t="e">
        <f t="shared" si="44"/>
        <v>#REF!</v>
      </c>
      <c r="AI133" s="11" t="e">
        <f t="shared" si="44"/>
        <v>#REF!</v>
      </c>
      <c r="AJ133" s="11" t="e">
        <f t="shared" si="44"/>
        <v>#REF!</v>
      </c>
      <c r="AK133" s="11" t="e">
        <f t="shared" si="44"/>
        <v>#REF!</v>
      </c>
      <c r="AL133" s="11" t="e">
        <f t="shared" si="44"/>
        <v>#REF!</v>
      </c>
      <c r="AM133" s="11" t="e">
        <f t="shared" si="44"/>
        <v>#REF!</v>
      </c>
      <c r="AN133" s="11" t="e">
        <f t="shared" si="44"/>
        <v>#REF!</v>
      </c>
      <c r="AO133" s="11" t="e">
        <f t="shared" si="44"/>
        <v>#REF!</v>
      </c>
      <c r="AP133" s="11" t="e">
        <f t="shared" si="44"/>
        <v>#REF!</v>
      </c>
      <c r="AQ133" s="11" t="e">
        <f t="shared" si="44"/>
        <v>#REF!</v>
      </c>
      <c r="AR133" s="11" t="e">
        <f t="shared" si="44"/>
        <v>#REF!</v>
      </c>
      <c r="AS133" s="11" t="e">
        <f t="shared" si="44"/>
        <v>#REF!</v>
      </c>
      <c r="AT133" s="11" t="e">
        <f t="shared" si="44"/>
        <v>#REF!</v>
      </c>
      <c r="AU133" s="11" t="e">
        <f t="shared" si="44"/>
        <v>#REF!</v>
      </c>
      <c r="AV133" s="11" t="e">
        <f t="shared" si="44"/>
        <v>#REF!</v>
      </c>
      <c r="AW133" s="11" t="e">
        <f t="shared" si="44"/>
        <v>#REF!</v>
      </c>
      <c r="AX133" s="11">
        <v>46706.3042659416</v>
      </c>
      <c r="AY133" s="11">
        <v>50189.288945492895</v>
      </c>
      <c r="AZ133" s="10">
        <v>96895.59321143449</v>
      </c>
      <c r="BA133" s="79" t="e">
        <f>BA132*0.18</f>
        <v>#REF!</v>
      </c>
    </row>
    <row r="134" spans="1:53" ht="12.75">
      <c r="A134" s="13" t="s">
        <v>103</v>
      </c>
      <c r="B134" s="11" t="e">
        <f aca="true" t="shared" si="45" ref="B134:AW134">B132+B133</f>
        <v>#REF!</v>
      </c>
      <c r="C134" s="11" t="e">
        <f t="shared" si="45"/>
        <v>#REF!</v>
      </c>
      <c r="D134" s="11" t="e">
        <f t="shared" si="45"/>
        <v>#REF!</v>
      </c>
      <c r="E134" s="11" t="e">
        <f t="shared" si="45"/>
        <v>#REF!</v>
      </c>
      <c r="F134" s="11" t="e">
        <f t="shared" si="45"/>
        <v>#REF!</v>
      </c>
      <c r="G134" s="11" t="e">
        <f t="shared" si="45"/>
        <v>#REF!</v>
      </c>
      <c r="H134" s="11" t="e">
        <f t="shared" si="45"/>
        <v>#REF!</v>
      </c>
      <c r="I134" s="11" t="e">
        <f t="shared" si="45"/>
        <v>#REF!</v>
      </c>
      <c r="J134" s="11" t="e">
        <f t="shared" si="45"/>
        <v>#REF!</v>
      </c>
      <c r="K134" s="11" t="e">
        <f t="shared" si="45"/>
        <v>#REF!</v>
      </c>
      <c r="L134" s="11" t="e">
        <f t="shared" si="45"/>
        <v>#REF!</v>
      </c>
      <c r="M134" s="11" t="e">
        <f t="shared" si="45"/>
        <v>#REF!</v>
      </c>
      <c r="N134" s="11" t="e">
        <f t="shared" si="45"/>
        <v>#REF!</v>
      </c>
      <c r="O134" s="11" t="e">
        <f t="shared" si="45"/>
        <v>#REF!</v>
      </c>
      <c r="P134" s="11" t="e">
        <f t="shared" si="45"/>
        <v>#REF!</v>
      </c>
      <c r="Q134" s="11" t="e">
        <f t="shared" si="45"/>
        <v>#REF!</v>
      </c>
      <c r="R134" s="11" t="e">
        <f t="shared" si="45"/>
        <v>#REF!</v>
      </c>
      <c r="S134" s="11" t="e">
        <f t="shared" si="45"/>
        <v>#REF!</v>
      </c>
      <c r="T134" s="11" t="e">
        <f t="shared" si="45"/>
        <v>#REF!</v>
      </c>
      <c r="U134" s="11" t="e">
        <f t="shared" si="45"/>
        <v>#REF!</v>
      </c>
      <c r="V134" s="11" t="e">
        <f t="shared" si="45"/>
        <v>#REF!</v>
      </c>
      <c r="W134" s="11" t="e">
        <f t="shared" si="45"/>
        <v>#REF!</v>
      </c>
      <c r="X134" s="11" t="e">
        <f t="shared" si="45"/>
        <v>#REF!</v>
      </c>
      <c r="Y134" s="11" t="e">
        <f t="shared" si="45"/>
        <v>#REF!</v>
      </c>
      <c r="Z134" s="11" t="e">
        <f t="shared" si="45"/>
        <v>#REF!</v>
      </c>
      <c r="AA134" s="11" t="e">
        <f t="shared" si="45"/>
        <v>#REF!</v>
      </c>
      <c r="AB134" s="11" t="e">
        <f t="shared" si="45"/>
        <v>#REF!</v>
      </c>
      <c r="AC134" s="11" t="e">
        <f t="shared" si="45"/>
        <v>#REF!</v>
      </c>
      <c r="AD134" s="11" t="e">
        <f t="shared" si="45"/>
        <v>#REF!</v>
      </c>
      <c r="AE134" s="11" t="e">
        <f t="shared" si="45"/>
        <v>#REF!</v>
      </c>
      <c r="AF134" s="11" t="e">
        <f t="shared" si="45"/>
        <v>#REF!</v>
      </c>
      <c r="AG134" s="11" t="e">
        <f t="shared" si="45"/>
        <v>#REF!</v>
      </c>
      <c r="AH134" s="11" t="e">
        <f t="shared" si="45"/>
        <v>#REF!</v>
      </c>
      <c r="AI134" s="11" t="e">
        <f t="shared" si="45"/>
        <v>#REF!</v>
      </c>
      <c r="AJ134" s="11" t="e">
        <f t="shared" si="45"/>
        <v>#REF!</v>
      </c>
      <c r="AK134" s="11" t="e">
        <f t="shared" si="45"/>
        <v>#REF!</v>
      </c>
      <c r="AL134" s="11" t="e">
        <f t="shared" si="45"/>
        <v>#REF!</v>
      </c>
      <c r="AM134" s="11" t="e">
        <f t="shared" si="45"/>
        <v>#REF!</v>
      </c>
      <c r="AN134" s="11" t="e">
        <f t="shared" si="45"/>
        <v>#REF!</v>
      </c>
      <c r="AO134" s="11" t="e">
        <f t="shared" si="45"/>
        <v>#REF!</v>
      </c>
      <c r="AP134" s="11" t="e">
        <f t="shared" si="45"/>
        <v>#REF!</v>
      </c>
      <c r="AQ134" s="11" t="e">
        <f t="shared" si="45"/>
        <v>#REF!</v>
      </c>
      <c r="AR134" s="11" t="e">
        <f t="shared" si="45"/>
        <v>#REF!</v>
      </c>
      <c r="AS134" s="11" t="e">
        <f t="shared" si="45"/>
        <v>#REF!</v>
      </c>
      <c r="AT134" s="11" t="e">
        <f t="shared" si="45"/>
        <v>#REF!</v>
      </c>
      <c r="AU134" s="11" t="e">
        <f t="shared" si="45"/>
        <v>#REF!</v>
      </c>
      <c r="AV134" s="11" t="e">
        <f t="shared" si="45"/>
        <v>#REF!</v>
      </c>
      <c r="AW134" s="11" t="e">
        <f t="shared" si="45"/>
        <v>#REF!</v>
      </c>
      <c r="AX134" s="11">
        <v>306185.7724100616</v>
      </c>
      <c r="AY134" s="11">
        <v>329018.671976009</v>
      </c>
      <c r="AZ134" s="10">
        <v>635204.4443860706</v>
      </c>
      <c r="BA134" s="79" t="e">
        <f>BA132+BA133</f>
        <v>#REF!</v>
      </c>
    </row>
    <row r="135" spans="1:53" ht="12.75" hidden="1">
      <c r="A135" s="13" t="s">
        <v>104</v>
      </c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98"/>
      <c r="AU135" s="98"/>
      <c r="AV135" s="98"/>
      <c r="AW135" s="98"/>
      <c r="AX135" s="11">
        <f>AX134-AX38</f>
        <v>231185.27241006162</v>
      </c>
      <c r="AY135" s="11">
        <f>AY134-AY38</f>
        <v>254018.17197600898</v>
      </c>
      <c r="AZ135" s="11">
        <f>AZ134-AZ38</f>
        <v>485203.4443860706</v>
      </c>
      <c r="BA135" s="30"/>
    </row>
    <row r="136" spans="1:53" ht="12.75" hidden="1">
      <c r="A136" s="28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  <c r="AX136" s="98"/>
      <c r="AY136" s="98"/>
      <c r="AZ136" s="27"/>
      <c r="BA136" s="30"/>
    </row>
    <row r="137" spans="1:53" ht="12.75" hidden="1">
      <c r="A137" s="28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98"/>
      <c r="AU137" s="98"/>
      <c r="AV137" s="98"/>
      <c r="AW137" s="98"/>
      <c r="AX137" s="98"/>
      <c r="AY137" s="98"/>
      <c r="AZ137" s="27"/>
      <c r="BA137" s="30"/>
    </row>
    <row r="138" spans="1:53" ht="12.75" hidden="1">
      <c r="A138" s="2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  <c r="AX138" s="11"/>
      <c r="AY138" s="11"/>
      <c r="AZ138" s="11"/>
      <c r="BA138" s="30"/>
    </row>
    <row r="139" spans="1:53" ht="12.75" hidden="1">
      <c r="A139" s="28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  <c r="AL139" s="98"/>
      <c r="AM139" s="98"/>
      <c r="AN139" s="98"/>
      <c r="AO139" s="98"/>
      <c r="AP139" s="98"/>
      <c r="AQ139" s="98"/>
      <c r="AR139" s="98"/>
      <c r="AS139" s="98"/>
      <c r="AT139" s="98"/>
      <c r="AU139" s="98"/>
      <c r="AV139" s="98"/>
      <c r="AW139" s="98"/>
      <c r="AX139" s="11"/>
      <c r="AY139" s="11"/>
      <c r="AZ139" s="11"/>
      <c r="BA139" s="30"/>
    </row>
    <row r="140" spans="1:53" ht="12.75" hidden="1">
      <c r="A140" s="28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  <c r="AU140" s="98"/>
      <c r="AV140" s="98"/>
      <c r="AW140" s="98"/>
      <c r="AX140" s="11"/>
      <c r="AY140" s="11"/>
      <c r="AZ140" s="11"/>
      <c r="BA140" s="30"/>
    </row>
    <row r="141" spans="1:53" ht="12.75" hidden="1">
      <c r="A141" s="28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  <c r="AU141" s="98"/>
      <c r="AV141" s="98"/>
      <c r="AW141" s="98"/>
      <c r="AX141" s="99">
        <f>(AX36-AX38)/AX10/6</f>
        <v>7.373734774233753</v>
      </c>
      <c r="AY141" s="99">
        <f>(AY36-AY38)/AY10/6</f>
        <v>8.451734774233755</v>
      </c>
      <c r="AZ141" s="99">
        <f>(AZ36-AZ38)/AZ10/12</f>
        <v>7.912734774233754</v>
      </c>
      <c r="BA141" s="30"/>
    </row>
    <row r="142" spans="1:53" ht="12.75" hidden="1">
      <c r="A142" s="13" t="s">
        <v>105</v>
      </c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  <c r="AU142" s="98"/>
      <c r="AV142" s="98"/>
      <c r="AW142" s="98"/>
      <c r="AX142" s="99">
        <f>AX33/AX10/6</f>
        <v>10.78</v>
      </c>
      <c r="AY142" s="99">
        <f>AY33/AY10/6</f>
        <v>11.857999999999999</v>
      </c>
      <c r="AZ142" s="99">
        <f>AZ33/AZ10/12</f>
        <v>11.319</v>
      </c>
      <c r="BA142" s="30"/>
    </row>
    <row r="143" spans="1:53" ht="12.75" hidden="1">
      <c r="A143" s="28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  <c r="AU143" s="98"/>
      <c r="AV143" s="98"/>
      <c r="AW143" s="98"/>
      <c r="AX143" s="100"/>
      <c r="AY143" s="100"/>
      <c r="AZ143" s="100"/>
      <c r="BA143" s="30"/>
    </row>
    <row r="144" spans="1:53" ht="12.75" hidden="1">
      <c r="A144" s="28" t="s">
        <v>106</v>
      </c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  <c r="AU144" s="98"/>
      <c r="AV144" s="98"/>
      <c r="AW144" s="98"/>
      <c r="AX144" s="100"/>
      <c r="AY144" s="100"/>
      <c r="AZ144" s="100"/>
      <c r="BA144" s="30"/>
    </row>
    <row r="145" spans="1:53" ht="12.75" hidden="1">
      <c r="A145" s="28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98"/>
      <c r="AU145" s="98"/>
      <c r="AV145" s="98"/>
      <c r="AW145" s="98"/>
      <c r="AX145" s="100"/>
      <c r="AY145" s="100"/>
      <c r="AZ145" s="100"/>
      <c r="BA145" s="30"/>
    </row>
    <row r="146" spans="1:53" ht="12.75" hidden="1">
      <c r="A146" s="28" t="s">
        <v>107</v>
      </c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98"/>
      <c r="AU146" s="98"/>
      <c r="AV146" s="98"/>
      <c r="AW146" s="98"/>
      <c r="AX146" s="98"/>
      <c r="AY146" s="98"/>
      <c r="AZ146" s="27"/>
      <c r="BA146" s="30"/>
    </row>
    <row r="147" spans="1:53" ht="12.75" hidden="1">
      <c r="A147" s="28" t="s">
        <v>108</v>
      </c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98"/>
      <c r="AU147" s="98"/>
      <c r="AV147" s="98"/>
      <c r="AW147" s="98"/>
      <c r="AX147" s="98"/>
      <c r="AY147" s="98"/>
      <c r="AZ147" s="27"/>
      <c r="BA147" s="30"/>
    </row>
    <row r="148" spans="1:53" ht="12.75" hidden="1">
      <c r="A148" s="28"/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98"/>
      <c r="AO148" s="98"/>
      <c r="AP148" s="98"/>
      <c r="AQ148" s="98"/>
      <c r="AR148" s="98"/>
      <c r="AS148" s="98"/>
      <c r="AT148" s="98"/>
      <c r="AU148" s="98"/>
      <c r="AV148" s="98"/>
      <c r="AW148" s="98"/>
      <c r="AX148" s="98"/>
      <c r="AY148" s="98"/>
      <c r="AZ148" s="27"/>
      <c r="BA148" s="30"/>
    </row>
    <row r="149" spans="1:53" ht="12.75" hidden="1">
      <c r="A149" s="28" t="s">
        <v>109</v>
      </c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  <c r="AU149" s="98"/>
      <c r="AV149" s="98"/>
      <c r="AW149" s="98"/>
      <c r="AX149" s="98"/>
      <c r="AY149" s="98"/>
      <c r="AZ149" s="27"/>
      <c r="BA149" s="30"/>
    </row>
    <row r="150" spans="1:53" ht="12.75" hidden="1">
      <c r="A150" s="28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98"/>
      <c r="AL150" s="98"/>
      <c r="AM150" s="98"/>
      <c r="AN150" s="98"/>
      <c r="AO150" s="98"/>
      <c r="AP150" s="98"/>
      <c r="AQ150" s="98"/>
      <c r="AR150" s="98"/>
      <c r="AS150" s="98"/>
      <c r="AT150" s="98"/>
      <c r="AU150" s="98"/>
      <c r="AV150" s="98"/>
      <c r="AW150" s="98"/>
      <c r="AX150" s="98"/>
      <c r="AY150" s="98"/>
      <c r="AZ150" s="98"/>
      <c r="BA150" s="30">
        <f>BA38</f>
        <v>150001</v>
      </c>
    </row>
    <row r="151" spans="1:53" ht="12.75" hidden="1">
      <c r="A151" s="28" t="s">
        <v>110</v>
      </c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8"/>
      <c r="AK151" s="98"/>
      <c r="AL151" s="98"/>
      <c r="AM151" s="98"/>
      <c r="AN151" s="98"/>
      <c r="AO151" s="98"/>
      <c r="AP151" s="98"/>
      <c r="AQ151" s="98"/>
      <c r="AR151" s="98"/>
      <c r="AS151" s="98"/>
      <c r="AT151" s="98"/>
      <c r="AU151" s="98"/>
      <c r="AV151" s="98"/>
      <c r="AW151" s="98"/>
      <c r="AX151" s="98"/>
      <c r="AY151" s="98"/>
      <c r="AZ151" s="98"/>
      <c r="BA151" s="30" t="str">
        <f>BA5</f>
        <v>Ст. Халтурина, 51</v>
      </c>
    </row>
    <row r="152" spans="1:53" ht="12.75" hidden="1">
      <c r="A152" s="28"/>
      <c r="B152" s="98" t="e">
        <f aca="true" t="shared" si="46" ref="B152:AW152">B36-B134</f>
        <v>#REF!</v>
      </c>
      <c r="C152" s="98" t="e">
        <f t="shared" si="46"/>
        <v>#REF!</v>
      </c>
      <c r="D152" s="98" t="e">
        <f t="shared" si="46"/>
        <v>#REF!</v>
      </c>
      <c r="E152" s="98" t="e">
        <f t="shared" si="46"/>
        <v>#REF!</v>
      </c>
      <c r="F152" s="98" t="e">
        <f t="shared" si="46"/>
        <v>#REF!</v>
      </c>
      <c r="G152" s="98" t="e">
        <f t="shared" si="46"/>
        <v>#REF!</v>
      </c>
      <c r="H152" s="98" t="e">
        <f t="shared" si="46"/>
        <v>#REF!</v>
      </c>
      <c r="I152" s="98" t="e">
        <f t="shared" si="46"/>
        <v>#REF!</v>
      </c>
      <c r="J152" s="98" t="e">
        <f t="shared" si="46"/>
        <v>#REF!</v>
      </c>
      <c r="K152" s="98" t="e">
        <f t="shared" si="46"/>
        <v>#REF!</v>
      </c>
      <c r="L152" s="98" t="e">
        <f t="shared" si="46"/>
        <v>#REF!</v>
      </c>
      <c r="M152" s="98" t="e">
        <f t="shared" si="46"/>
        <v>#REF!</v>
      </c>
      <c r="N152" s="98" t="e">
        <f t="shared" si="46"/>
        <v>#REF!</v>
      </c>
      <c r="O152" s="98" t="e">
        <f t="shared" si="46"/>
        <v>#REF!</v>
      </c>
      <c r="P152" s="98" t="e">
        <f t="shared" si="46"/>
        <v>#REF!</v>
      </c>
      <c r="Q152" s="98" t="e">
        <f t="shared" si="46"/>
        <v>#REF!</v>
      </c>
      <c r="R152" s="98" t="e">
        <f t="shared" si="46"/>
        <v>#REF!</v>
      </c>
      <c r="S152" s="98" t="e">
        <f t="shared" si="46"/>
        <v>#REF!</v>
      </c>
      <c r="T152" s="98" t="e">
        <f t="shared" si="46"/>
        <v>#REF!</v>
      </c>
      <c r="U152" s="98" t="e">
        <f t="shared" si="46"/>
        <v>#REF!</v>
      </c>
      <c r="V152" s="98" t="e">
        <f t="shared" si="46"/>
        <v>#REF!</v>
      </c>
      <c r="W152" s="98" t="e">
        <f t="shared" si="46"/>
        <v>#REF!</v>
      </c>
      <c r="X152" s="98" t="e">
        <f t="shared" si="46"/>
        <v>#REF!</v>
      </c>
      <c r="Y152" s="98" t="e">
        <f t="shared" si="46"/>
        <v>#REF!</v>
      </c>
      <c r="Z152" s="98" t="e">
        <f t="shared" si="46"/>
        <v>#REF!</v>
      </c>
      <c r="AA152" s="98" t="e">
        <f t="shared" si="46"/>
        <v>#REF!</v>
      </c>
      <c r="AB152" s="98" t="e">
        <f t="shared" si="46"/>
        <v>#REF!</v>
      </c>
      <c r="AC152" s="98" t="e">
        <f t="shared" si="46"/>
        <v>#REF!</v>
      </c>
      <c r="AD152" s="98" t="e">
        <f t="shared" si="46"/>
        <v>#REF!</v>
      </c>
      <c r="AE152" s="98" t="e">
        <f t="shared" si="46"/>
        <v>#REF!</v>
      </c>
      <c r="AF152" s="98" t="e">
        <f t="shared" si="46"/>
        <v>#REF!</v>
      </c>
      <c r="AG152" s="98" t="e">
        <f t="shared" si="46"/>
        <v>#REF!</v>
      </c>
      <c r="AH152" s="98" t="e">
        <f t="shared" si="46"/>
        <v>#REF!</v>
      </c>
      <c r="AI152" s="98" t="e">
        <f t="shared" si="46"/>
        <v>#REF!</v>
      </c>
      <c r="AJ152" s="98" t="e">
        <f t="shared" si="46"/>
        <v>#REF!</v>
      </c>
      <c r="AK152" s="98" t="e">
        <f t="shared" si="46"/>
        <v>#REF!</v>
      </c>
      <c r="AL152" s="98" t="e">
        <f t="shared" si="46"/>
        <v>#REF!</v>
      </c>
      <c r="AM152" s="98" t="e">
        <f t="shared" si="46"/>
        <v>#REF!</v>
      </c>
      <c r="AN152" s="98" t="e">
        <f t="shared" si="46"/>
        <v>#REF!</v>
      </c>
      <c r="AO152" s="98" t="e">
        <f t="shared" si="46"/>
        <v>#REF!</v>
      </c>
      <c r="AP152" s="98" t="e">
        <f t="shared" si="46"/>
        <v>#REF!</v>
      </c>
      <c r="AQ152" s="98" t="e">
        <f t="shared" si="46"/>
        <v>#REF!</v>
      </c>
      <c r="AR152" s="98" t="e">
        <f t="shared" si="46"/>
        <v>#REF!</v>
      </c>
      <c r="AS152" s="98" t="e">
        <f t="shared" si="46"/>
        <v>#REF!</v>
      </c>
      <c r="AT152" s="98" t="e">
        <f t="shared" si="46"/>
        <v>#REF!</v>
      </c>
      <c r="AU152" s="98" t="e">
        <f t="shared" si="46"/>
        <v>#REF!</v>
      </c>
      <c r="AV152" s="98" t="e">
        <f t="shared" si="46"/>
        <v>#REF!</v>
      </c>
      <c r="AW152" s="98" t="e">
        <f t="shared" si="46"/>
        <v>#REF!</v>
      </c>
      <c r="AX152" s="98"/>
      <c r="AY152" s="98"/>
      <c r="AZ152" s="98"/>
      <c r="BA152" s="30" t="e">
        <f>BA36-BA134</f>
        <v>#REF!</v>
      </c>
    </row>
    <row r="153" spans="1:52" ht="12.75" hidden="1">
      <c r="A153" s="29"/>
      <c r="B153" s="30"/>
      <c r="C153" s="30"/>
      <c r="D153" s="30"/>
      <c r="E153" s="30"/>
      <c r="F153" s="30"/>
      <c r="AX153" s="30"/>
      <c r="AY153" s="30"/>
      <c r="AZ153" s="30"/>
    </row>
    <row r="154" spans="1:53" s="103" customFormat="1" ht="12.75" hidden="1">
      <c r="A154" s="101"/>
      <c r="B154" s="102" t="e">
        <f aca="true" t="shared" si="47" ref="B154:AG154">B152+B38</f>
        <v>#REF!</v>
      </c>
      <c r="C154" s="102" t="e">
        <f t="shared" si="47"/>
        <v>#REF!</v>
      </c>
      <c r="D154" s="102" t="e">
        <f t="shared" si="47"/>
        <v>#REF!</v>
      </c>
      <c r="E154" s="102" t="e">
        <f t="shared" si="47"/>
        <v>#REF!</v>
      </c>
      <c r="F154" s="102" t="e">
        <f t="shared" si="47"/>
        <v>#REF!</v>
      </c>
      <c r="G154" s="102" t="e">
        <f t="shared" si="47"/>
        <v>#REF!</v>
      </c>
      <c r="H154" s="102" t="e">
        <f t="shared" si="47"/>
        <v>#REF!</v>
      </c>
      <c r="I154" s="102" t="e">
        <f t="shared" si="47"/>
        <v>#REF!</v>
      </c>
      <c r="J154" s="102" t="e">
        <f t="shared" si="47"/>
        <v>#REF!</v>
      </c>
      <c r="K154" s="102" t="e">
        <f t="shared" si="47"/>
        <v>#REF!</v>
      </c>
      <c r="L154" s="102" t="e">
        <f t="shared" si="47"/>
        <v>#REF!</v>
      </c>
      <c r="M154" s="102" t="e">
        <f t="shared" si="47"/>
        <v>#REF!</v>
      </c>
      <c r="N154" s="102" t="e">
        <f t="shared" si="47"/>
        <v>#REF!</v>
      </c>
      <c r="O154" s="102" t="e">
        <f t="shared" si="47"/>
        <v>#REF!</v>
      </c>
      <c r="P154" s="102" t="e">
        <f t="shared" si="47"/>
        <v>#REF!</v>
      </c>
      <c r="Q154" s="102" t="e">
        <f t="shared" si="47"/>
        <v>#REF!</v>
      </c>
      <c r="R154" s="102" t="e">
        <f t="shared" si="47"/>
        <v>#REF!</v>
      </c>
      <c r="S154" s="102" t="e">
        <f t="shared" si="47"/>
        <v>#REF!</v>
      </c>
      <c r="T154" s="102" t="e">
        <f t="shared" si="47"/>
        <v>#REF!</v>
      </c>
      <c r="U154" s="102" t="e">
        <f t="shared" si="47"/>
        <v>#REF!</v>
      </c>
      <c r="V154" s="102" t="e">
        <f t="shared" si="47"/>
        <v>#REF!</v>
      </c>
      <c r="W154" s="102" t="e">
        <f t="shared" si="47"/>
        <v>#REF!</v>
      </c>
      <c r="X154" s="102" t="e">
        <f t="shared" si="47"/>
        <v>#REF!</v>
      </c>
      <c r="Y154" s="102" t="e">
        <f t="shared" si="47"/>
        <v>#REF!</v>
      </c>
      <c r="Z154" s="102" t="e">
        <f t="shared" si="47"/>
        <v>#REF!</v>
      </c>
      <c r="AA154" s="102" t="e">
        <f t="shared" si="47"/>
        <v>#REF!</v>
      </c>
      <c r="AB154" s="102" t="e">
        <f t="shared" si="47"/>
        <v>#REF!</v>
      </c>
      <c r="AC154" s="102" t="e">
        <f t="shared" si="47"/>
        <v>#REF!</v>
      </c>
      <c r="AD154" s="102" t="e">
        <f t="shared" si="47"/>
        <v>#REF!</v>
      </c>
      <c r="AE154" s="102" t="e">
        <f t="shared" si="47"/>
        <v>#REF!</v>
      </c>
      <c r="AF154" s="102" t="e">
        <f t="shared" si="47"/>
        <v>#REF!</v>
      </c>
      <c r="AG154" s="102" t="e">
        <f t="shared" si="47"/>
        <v>#REF!</v>
      </c>
      <c r="AH154" s="102" t="e">
        <f aca="true" t="shared" si="48" ref="AH154:BA154">AH152+AH38</f>
        <v>#REF!</v>
      </c>
      <c r="AI154" s="102" t="e">
        <f t="shared" si="48"/>
        <v>#REF!</v>
      </c>
      <c r="AJ154" s="102" t="e">
        <f t="shared" si="48"/>
        <v>#REF!</v>
      </c>
      <c r="AK154" s="102" t="e">
        <f t="shared" si="48"/>
        <v>#REF!</v>
      </c>
      <c r="AL154" s="102" t="e">
        <f t="shared" si="48"/>
        <v>#REF!</v>
      </c>
      <c r="AM154" s="102" t="e">
        <f t="shared" si="48"/>
        <v>#REF!</v>
      </c>
      <c r="AN154" s="102" t="e">
        <f t="shared" si="48"/>
        <v>#REF!</v>
      </c>
      <c r="AO154" s="102" t="e">
        <f t="shared" si="48"/>
        <v>#REF!</v>
      </c>
      <c r="AP154" s="102" t="e">
        <f t="shared" si="48"/>
        <v>#REF!</v>
      </c>
      <c r="AQ154" s="102" t="e">
        <f t="shared" si="48"/>
        <v>#REF!</v>
      </c>
      <c r="AR154" s="102" t="e">
        <f t="shared" si="48"/>
        <v>#REF!</v>
      </c>
      <c r="AS154" s="102" t="e">
        <f t="shared" si="48"/>
        <v>#REF!</v>
      </c>
      <c r="AT154" s="102" t="e">
        <f t="shared" si="48"/>
        <v>#REF!</v>
      </c>
      <c r="AU154" s="102" t="e">
        <f t="shared" si="48"/>
        <v>#REF!</v>
      </c>
      <c r="AV154" s="102" t="e">
        <f t="shared" si="48"/>
        <v>#REF!</v>
      </c>
      <c r="AW154" s="102" t="e">
        <f t="shared" si="48"/>
        <v>#REF!</v>
      </c>
      <c r="AX154" s="102">
        <f t="shared" si="48"/>
        <v>75000.5</v>
      </c>
      <c r="AY154" s="102">
        <f t="shared" si="48"/>
        <v>75000.5</v>
      </c>
      <c r="AZ154" s="102">
        <f t="shared" si="48"/>
        <v>150001</v>
      </c>
      <c r="BA154" s="102" t="e">
        <f t="shared" si="48"/>
        <v>#REF!</v>
      </c>
    </row>
    <row r="155" spans="1:52" ht="12.75" hidden="1">
      <c r="A155" s="29"/>
      <c r="B155" s="30"/>
      <c r="C155" s="30"/>
      <c r="D155" s="30"/>
      <c r="E155" s="30"/>
      <c r="F155" s="30"/>
      <c r="AX155" s="31"/>
      <c r="AY155" s="31"/>
      <c r="AZ155" s="31"/>
    </row>
    <row r="156" spans="1:52" ht="12.75" hidden="1">
      <c r="A156" s="29"/>
      <c r="B156" s="30"/>
      <c r="C156" s="30"/>
      <c r="D156" s="30"/>
      <c r="E156" s="30"/>
      <c r="F156" s="30"/>
      <c r="AX156" s="31"/>
      <c r="AY156" s="31"/>
      <c r="AZ156" s="31"/>
    </row>
    <row r="157" spans="1:52" ht="12.75" hidden="1">
      <c r="A157" s="29"/>
      <c r="B157" s="30"/>
      <c r="C157" s="30"/>
      <c r="D157" s="30"/>
      <c r="E157" s="30"/>
      <c r="F157" s="30"/>
      <c r="AX157" s="31"/>
      <c r="AY157" s="31"/>
      <c r="AZ157" s="31"/>
    </row>
    <row r="158" spans="1:52" ht="12.75" hidden="1">
      <c r="A158" s="29"/>
      <c r="B158" s="30"/>
      <c r="C158" s="30"/>
      <c r="D158" s="30"/>
      <c r="E158" s="30"/>
      <c r="F158" s="30"/>
      <c r="AX158" s="31"/>
      <c r="AY158" s="31"/>
      <c r="AZ158" s="31"/>
    </row>
    <row r="159" spans="1:52" ht="12.75" hidden="1">
      <c r="A159" s="29"/>
      <c r="B159" s="30"/>
      <c r="C159" s="30"/>
      <c r="D159" s="30"/>
      <c r="E159" s="30"/>
      <c r="F159" s="30"/>
      <c r="AX159" s="31"/>
      <c r="AY159" s="31"/>
      <c r="AZ159" s="31"/>
    </row>
    <row r="160" spans="1:53" ht="12.75" hidden="1">
      <c r="A160" s="33" t="s">
        <v>111</v>
      </c>
      <c r="B160" s="32">
        <f>'[1]2'!E263</f>
        <v>10.78</v>
      </c>
      <c r="C160" s="32">
        <f>'[1]2'!F263</f>
        <v>10.78</v>
      </c>
      <c r="D160" s="32">
        <f>'[1]2'!G263</f>
        <v>10.78</v>
      </c>
      <c r="E160" s="32">
        <f>'[1]2'!H263</f>
        <v>10.78</v>
      </c>
      <c r="F160" s="32">
        <f>'[1]2'!I263</f>
        <v>10.78</v>
      </c>
      <c r="G160" s="32">
        <f>'[1]2'!J263</f>
        <v>10.78</v>
      </c>
      <c r="H160" s="32">
        <f>'[1]2'!K263</f>
        <v>10.78</v>
      </c>
      <c r="I160" s="32">
        <f>'[1]2'!L263</f>
        <v>10.78</v>
      </c>
      <c r="J160" s="32">
        <f>'[1]2'!M263</f>
        <v>10.78</v>
      </c>
      <c r="K160" s="32">
        <f>'[1]2'!N263</f>
        <v>10.78</v>
      </c>
      <c r="L160" s="32">
        <f>'[1]2'!O263</f>
        <v>10.78</v>
      </c>
      <c r="M160" s="32">
        <f>'[1]2'!P263</f>
        <v>10.78</v>
      </c>
      <c r="N160" s="32">
        <f>'[1]2'!Q263</f>
        <v>10.78</v>
      </c>
      <c r="O160" s="32">
        <f>'[1]2'!R263</f>
        <v>15.91</v>
      </c>
      <c r="P160" s="32">
        <f>'[1]2'!S263</f>
        <v>15.91</v>
      </c>
      <c r="Q160" s="32">
        <f>'[1]2'!T263</f>
        <v>10.78</v>
      </c>
      <c r="R160" s="32">
        <f>'[1]2'!U263</f>
        <v>10.78</v>
      </c>
      <c r="S160" s="32">
        <f>'[1]2'!V263</f>
        <v>10.78</v>
      </c>
      <c r="T160" s="32">
        <f>'[1]2'!W263</f>
        <v>10.78</v>
      </c>
      <c r="U160" s="32">
        <f>'[1]2'!X263</f>
        <v>10.78</v>
      </c>
      <c r="V160" s="32">
        <f>'[1]2'!Y263</f>
        <v>10.78</v>
      </c>
      <c r="W160" s="32">
        <f>'[1]2'!Z263</f>
        <v>10.78</v>
      </c>
      <c r="X160" s="32">
        <f>'[1]2'!AA263</f>
        <v>10.78</v>
      </c>
      <c r="Y160" s="32">
        <f>'[1]2'!AB263</f>
        <v>15.91</v>
      </c>
      <c r="Z160" s="32">
        <f>'[1]2'!AC263</f>
        <v>10.78</v>
      </c>
      <c r="AA160" s="32">
        <f>'[1]2'!AD263</f>
        <v>10.78</v>
      </c>
      <c r="AB160" s="32">
        <f>'[1]2'!AE263</f>
        <v>15.91</v>
      </c>
      <c r="AC160" s="32">
        <f>'[1]2'!AF263</f>
        <v>15.91</v>
      </c>
      <c r="AD160" s="32">
        <f>'[1]2'!AG263</f>
        <v>15.91</v>
      </c>
      <c r="AE160" s="32">
        <f>'[1]2'!AH263</f>
        <v>10.78</v>
      </c>
      <c r="AF160" s="32">
        <f>'[1]2'!AI263</f>
        <v>10.78</v>
      </c>
      <c r="AG160" s="32">
        <f>'[1]2'!AJ263</f>
        <v>10.78</v>
      </c>
      <c r="AH160" s="32">
        <f>'[1]2'!AK263</f>
        <v>10.78</v>
      </c>
      <c r="AI160" s="32">
        <f>'[1]2'!AL263</f>
        <v>10.78</v>
      </c>
      <c r="AJ160" s="32">
        <f>'[1]2'!AM263</f>
        <v>17.02</v>
      </c>
      <c r="AK160" s="32">
        <f>'[1]2'!AN263</f>
        <v>10.78</v>
      </c>
      <c r="AL160" s="32">
        <f>'[1]2'!AO263</f>
        <v>10.78</v>
      </c>
      <c r="AM160" s="32">
        <f>'[1]2'!AP263</f>
        <v>10.78</v>
      </c>
      <c r="AN160" s="32">
        <f>'[1]2'!AQ263</f>
        <v>10.78</v>
      </c>
      <c r="AO160" s="32">
        <f>'[1]2'!AR263</f>
        <v>10.78</v>
      </c>
      <c r="AP160" s="32">
        <f>'[1]2'!AS263</f>
        <v>10.78</v>
      </c>
      <c r="AQ160" s="32">
        <f>'[1]2'!AT263</f>
        <v>10.78</v>
      </c>
      <c r="AR160" s="32">
        <f>'[1]2'!AU263</f>
        <v>15.91</v>
      </c>
      <c r="AS160" s="32">
        <f>'[1]2'!AV263</f>
        <v>15.91</v>
      </c>
      <c r="AT160" s="32">
        <f>'[1]2'!AW263</f>
        <v>10.78</v>
      </c>
      <c r="AU160" s="32">
        <f>'[1]2'!AX263</f>
        <v>10.78</v>
      </c>
      <c r="AV160" s="32">
        <f>'[1]2'!AY263</f>
        <v>10.78</v>
      </c>
      <c r="AW160" s="32">
        <f>'[1]2'!AZ263</f>
        <v>10.78</v>
      </c>
      <c r="AX160" s="104">
        <f>BA160</f>
        <v>10.78</v>
      </c>
      <c r="AY160" s="104">
        <f>BA160</f>
        <v>10.78</v>
      </c>
      <c r="AZ160" s="104">
        <f>BA160</f>
        <v>10.78</v>
      </c>
      <c r="BA160" s="32">
        <f>'[1]2'!BP263</f>
        <v>10.78</v>
      </c>
    </row>
    <row r="161" spans="1:52" ht="12.75" hidden="1">
      <c r="A161" s="33"/>
      <c r="B161" s="32"/>
      <c r="C161" s="32"/>
      <c r="D161" s="32"/>
      <c r="E161" s="32"/>
      <c r="F161" s="32"/>
      <c r="AX161" s="34"/>
      <c r="AY161" s="34"/>
      <c r="AZ161" s="34"/>
    </row>
    <row r="162" spans="1:53" ht="12.75" hidden="1">
      <c r="A162" s="33"/>
      <c r="B162" s="35">
        <f>'[1]2'!E219</f>
        <v>313486.96415997914</v>
      </c>
      <c r="C162" s="35">
        <f>'[1]2'!F219</f>
        <v>258380.48899094085</v>
      </c>
      <c r="D162" s="35">
        <f>'[1]2'!G219</f>
        <v>339156.1750602257</v>
      </c>
      <c r="E162" s="35">
        <f>'[1]2'!H219</f>
        <v>321657.9427454004</v>
      </c>
      <c r="F162" s="35">
        <f>'[1]2'!I219</f>
        <v>332939.19891021005</v>
      </c>
      <c r="G162" s="35">
        <f>'[1]2'!J219</f>
        <v>639474.5763554701</v>
      </c>
      <c r="H162" s="35">
        <f>'[1]2'!K219</f>
        <v>268815.3727018986</v>
      </c>
      <c r="I162" s="35">
        <f>'[1]2'!L219</f>
        <v>248908.61866037885</v>
      </c>
      <c r="J162" s="35">
        <f>'[1]2'!M219</f>
        <v>314508.49472388334</v>
      </c>
      <c r="K162" s="35">
        <f>'[1]2'!N219</f>
        <v>294910.6938887477</v>
      </c>
      <c r="L162" s="35">
        <f>'[1]2'!O219</f>
        <v>408047.1304741198</v>
      </c>
      <c r="M162" s="35">
        <f>'[1]2'!P219</f>
        <v>272587.51378993527</v>
      </c>
      <c r="N162" s="35">
        <f>'[1]2'!Q219</f>
        <v>268797.83295111504</v>
      </c>
      <c r="O162" s="35">
        <f>'[1]2'!R219</f>
        <v>295823.19272687973</v>
      </c>
      <c r="P162" s="35">
        <f>'[1]2'!S219</f>
        <v>306995.7355694592</v>
      </c>
      <c r="Q162" s="35">
        <f>'[1]2'!T219</f>
        <v>521101.41666036885</v>
      </c>
      <c r="R162" s="35">
        <f>'[1]2'!U219</f>
        <v>97484.14694738733</v>
      </c>
      <c r="S162" s="35">
        <f>'[1]2'!V219</f>
        <v>99262.9349041152</v>
      </c>
      <c r="T162" s="35">
        <f>'[1]2'!W219</f>
        <v>138962.2765901003</v>
      </c>
      <c r="U162" s="35">
        <f>'[1]2'!X219</f>
        <v>550599.4131997772</v>
      </c>
      <c r="V162" s="35">
        <f>'[1]2'!Y219</f>
        <v>302757.1003162478</v>
      </c>
      <c r="W162" s="35">
        <f>'[1]2'!Z219</f>
        <v>216812.50919939275</v>
      </c>
      <c r="X162" s="35">
        <f>'[1]2'!AA219</f>
        <v>293330.92278355913</v>
      </c>
      <c r="Y162" s="35">
        <f>'[1]2'!AB219</f>
        <v>610076.0656803143</v>
      </c>
      <c r="Z162" s="35">
        <f>'[1]2'!AC219</f>
        <v>242596.79141885514</v>
      </c>
      <c r="AA162" s="35">
        <f>'[1]2'!AD219</f>
        <v>302484.212561343</v>
      </c>
      <c r="AB162" s="35">
        <f>'[1]2'!AE219</f>
        <v>330364.24528037093</v>
      </c>
      <c r="AC162" s="35">
        <f>'[1]2'!AF219</f>
        <v>318519.3509457993</v>
      </c>
      <c r="AD162" s="35">
        <f>'[1]2'!AG219</f>
        <v>611110.8218065952</v>
      </c>
      <c r="AE162" s="35">
        <f>'[1]2'!AH219</f>
        <v>63578.3658179356</v>
      </c>
      <c r="AF162" s="35">
        <f>'[1]2'!AI219</f>
        <v>68079.43370290862</v>
      </c>
      <c r="AG162" s="35">
        <f>'[1]2'!AJ219</f>
        <v>73196.14887433796</v>
      </c>
      <c r="AH162" s="35">
        <f>'[1]2'!AK219</f>
        <v>175903.4181360905</v>
      </c>
      <c r="AI162" s="35">
        <f>'[1]2'!AL219</f>
        <v>254983.71661140013</v>
      </c>
      <c r="AJ162" s="35">
        <f>'[1]2'!AM219</f>
        <v>591598.2145592984</v>
      </c>
      <c r="AK162" s="35">
        <f>'[1]2'!AN219</f>
        <v>146348.32093491714</v>
      </c>
      <c r="AL162" s="35">
        <f>'[1]2'!AO219</f>
        <v>283277.9350456656</v>
      </c>
      <c r="AM162" s="35">
        <f>'[1]2'!AP219</f>
        <v>185718.77372749487</v>
      </c>
      <c r="AN162" s="35">
        <f>'[1]2'!AQ219</f>
        <v>68004.47184741276</v>
      </c>
      <c r="AO162" s="35">
        <f>'[1]2'!AR219</f>
        <v>8213.081001647222</v>
      </c>
      <c r="AP162" s="35">
        <f>'[1]2'!AS219</f>
        <v>340111.2096884723</v>
      </c>
      <c r="AQ162" s="35">
        <f>'[1]2'!AT219</f>
        <v>379206.10431673535</v>
      </c>
      <c r="AR162" s="35">
        <f>'[1]2'!AU219</f>
        <v>307571.57461455406</v>
      </c>
      <c r="AS162" s="35">
        <f>'[1]2'!AV219</f>
        <v>316399.4853572339</v>
      </c>
      <c r="AT162" s="35">
        <f>'[1]2'!AW219</f>
        <v>294869.8472996102</v>
      </c>
      <c r="AU162" s="35">
        <f>'[1]2'!AX219</f>
        <v>417495.068929933</v>
      </c>
      <c r="AV162" s="35">
        <f>'[1]2'!AY219</f>
        <v>371231.1846097647</v>
      </c>
      <c r="AW162" s="35">
        <f>'[1]2'!AZ219</f>
        <v>272665.3153834484</v>
      </c>
      <c r="AX162" s="34"/>
      <c r="AY162" s="34"/>
      <c r="AZ162" s="34"/>
      <c r="BA162" s="35">
        <f>'[1]2'!BP219</f>
        <v>275718.7413875152</v>
      </c>
    </row>
    <row r="163" spans="1:53" ht="12.75" hidden="1">
      <c r="A163" s="33"/>
      <c r="B163" s="35" t="e">
        <f aca="true" t="shared" si="49" ref="B163:AW163">B162-B134</f>
        <v>#REF!</v>
      </c>
      <c r="C163" s="35" t="e">
        <f t="shared" si="49"/>
        <v>#REF!</v>
      </c>
      <c r="D163" s="35" t="e">
        <f t="shared" si="49"/>
        <v>#REF!</v>
      </c>
      <c r="E163" s="35" t="e">
        <f t="shared" si="49"/>
        <v>#REF!</v>
      </c>
      <c r="F163" s="35" t="e">
        <f t="shared" si="49"/>
        <v>#REF!</v>
      </c>
      <c r="G163" s="35" t="e">
        <f t="shared" si="49"/>
        <v>#REF!</v>
      </c>
      <c r="H163" s="35" t="e">
        <f t="shared" si="49"/>
        <v>#REF!</v>
      </c>
      <c r="I163" s="35" t="e">
        <f t="shared" si="49"/>
        <v>#REF!</v>
      </c>
      <c r="J163" s="35" t="e">
        <f t="shared" si="49"/>
        <v>#REF!</v>
      </c>
      <c r="K163" s="35" t="e">
        <f t="shared" si="49"/>
        <v>#REF!</v>
      </c>
      <c r="L163" s="35" t="e">
        <f t="shared" si="49"/>
        <v>#REF!</v>
      </c>
      <c r="M163" s="35" t="e">
        <f t="shared" si="49"/>
        <v>#REF!</v>
      </c>
      <c r="N163" s="35" t="e">
        <f t="shared" si="49"/>
        <v>#REF!</v>
      </c>
      <c r="O163" s="35" t="e">
        <f t="shared" si="49"/>
        <v>#REF!</v>
      </c>
      <c r="P163" s="35" t="e">
        <f t="shared" si="49"/>
        <v>#REF!</v>
      </c>
      <c r="Q163" s="35" t="e">
        <f t="shared" si="49"/>
        <v>#REF!</v>
      </c>
      <c r="R163" s="35" t="e">
        <f t="shared" si="49"/>
        <v>#REF!</v>
      </c>
      <c r="S163" s="35" t="e">
        <f t="shared" si="49"/>
        <v>#REF!</v>
      </c>
      <c r="T163" s="35" t="e">
        <f t="shared" si="49"/>
        <v>#REF!</v>
      </c>
      <c r="U163" s="35" t="e">
        <f t="shared" si="49"/>
        <v>#REF!</v>
      </c>
      <c r="V163" s="35" t="e">
        <f t="shared" si="49"/>
        <v>#REF!</v>
      </c>
      <c r="W163" s="35" t="e">
        <f t="shared" si="49"/>
        <v>#REF!</v>
      </c>
      <c r="X163" s="35" t="e">
        <f t="shared" si="49"/>
        <v>#REF!</v>
      </c>
      <c r="Y163" s="35" t="e">
        <f t="shared" si="49"/>
        <v>#REF!</v>
      </c>
      <c r="Z163" s="35" t="e">
        <f t="shared" si="49"/>
        <v>#REF!</v>
      </c>
      <c r="AA163" s="35" t="e">
        <f t="shared" si="49"/>
        <v>#REF!</v>
      </c>
      <c r="AB163" s="35" t="e">
        <f t="shared" si="49"/>
        <v>#REF!</v>
      </c>
      <c r="AC163" s="35" t="e">
        <f t="shared" si="49"/>
        <v>#REF!</v>
      </c>
      <c r="AD163" s="35" t="e">
        <f t="shared" si="49"/>
        <v>#REF!</v>
      </c>
      <c r="AE163" s="35" t="e">
        <f t="shared" si="49"/>
        <v>#REF!</v>
      </c>
      <c r="AF163" s="35" t="e">
        <f t="shared" si="49"/>
        <v>#REF!</v>
      </c>
      <c r="AG163" s="35" t="e">
        <f t="shared" si="49"/>
        <v>#REF!</v>
      </c>
      <c r="AH163" s="35" t="e">
        <f t="shared" si="49"/>
        <v>#REF!</v>
      </c>
      <c r="AI163" s="35" t="e">
        <f t="shared" si="49"/>
        <v>#REF!</v>
      </c>
      <c r="AJ163" s="35" t="e">
        <f t="shared" si="49"/>
        <v>#REF!</v>
      </c>
      <c r="AK163" s="35" t="e">
        <f t="shared" si="49"/>
        <v>#REF!</v>
      </c>
      <c r="AL163" s="35" t="e">
        <f t="shared" si="49"/>
        <v>#REF!</v>
      </c>
      <c r="AM163" s="35" t="e">
        <f t="shared" si="49"/>
        <v>#REF!</v>
      </c>
      <c r="AN163" s="35" t="e">
        <f t="shared" si="49"/>
        <v>#REF!</v>
      </c>
      <c r="AO163" s="35" t="e">
        <f t="shared" si="49"/>
        <v>#REF!</v>
      </c>
      <c r="AP163" s="35" t="e">
        <f t="shared" si="49"/>
        <v>#REF!</v>
      </c>
      <c r="AQ163" s="35" t="e">
        <f t="shared" si="49"/>
        <v>#REF!</v>
      </c>
      <c r="AR163" s="35" t="e">
        <f t="shared" si="49"/>
        <v>#REF!</v>
      </c>
      <c r="AS163" s="35" t="e">
        <f t="shared" si="49"/>
        <v>#REF!</v>
      </c>
      <c r="AT163" s="35" t="e">
        <f t="shared" si="49"/>
        <v>#REF!</v>
      </c>
      <c r="AU163" s="35" t="e">
        <f t="shared" si="49"/>
        <v>#REF!</v>
      </c>
      <c r="AV163" s="35" t="e">
        <f t="shared" si="49"/>
        <v>#REF!</v>
      </c>
      <c r="AW163" s="35" t="e">
        <f t="shared" si="49"/>
        <v>#REF!</v>
      </c>
      <c r="AX163" s="34"/>
      <c r="AY163" s="34"/>
      <c r="AZ163" s="34"/>
      <c r="BA163" s="35" t="e">
        <f>BA162-BA134</f>
        <v>#REF!</v>
      </c>
    </row>
    <row r="164" spans="1:53" ht="12.75" hidden="1">
      <c r="A164" s="33"/>
      <c r="B164" s="35"/>
      <c r="C164" s="35" t="e">
        <f>C163/1.18</f>
        <v>#REF!</v>
      </c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4"/>
      <c r="AY164" s="34"/>
      <c r="AZ164" s="34"/>
      <c r="BA164" s="35"/>
    </row>
    <row r="165" spans="1:53" ht="12.75" hidden="1">
      <c r="A165" s="33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4"/>
      <c r="AY165" s="34"/>
      <c r="AZ165" s="34"/>
      <c r="BA165" s="35"/>
    </row>
    <row r="166" spans="1:53" ht="12.75" hidden="1">
      <c r="A166" s="33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4"/>
      <c r="AY166" s="34"/>
      <c r="AZ166" s="34"/>
      <c r="BA166" s="35"/>
    </row>
    <row r="167" spans="1:53" ht="12.75" hidden="1">
      <c r="A167" s="36" t="s">
        <v>112</v>
      </c>
      <c r="B167" s="37">
        <v>838</v>
      </c>
      <c r="C167" s="37">
        <v>13719</v>
      </c>
      <c r="D167" s="37">
        <v>4855</v>
      </c>
      <c r="E167" s="37">
        <v>15599</v>
      </c>
      <c r="F167" s="37">
        <v>6101</v>
      </c>
      <c r="G167" s="37">
        <v>14584</v>
      </c>
      <c r="H167" s="105">
        <v>19140</v>
      </c>
      <c r="I167" s="105">
        <v>7977</v>
      </c>
      <c r="J167" s="105">
        <v>14489</v>
      </c>
      <c r="K167" s="105">
        <v>17256</v>
      </c>
      <c r="L167" s="37">
        <v>18063</v>
      </c>
      <c r="M167" s="37">
        <v>14371</v>
      </c>
      <c r="N167" s="37">
        <v>3612</v>
      </c>
      <c r="O167" s="105">
        <v>2520</v>
      </c>
      <c r="P167" s="105">
        <v>6453</v>
      </c>
      <c r="Q167" s="37">
        <v>46270</v>
      </c>
      <c r="R167" s="105">
        <v>6569</v>
      </c>
      <c r="S167" s="105">
        <v>12084</v>
      </c>
      <c r="T167" s="105">
        <v>5995</v>
      </c>
      <c r="U167" s="37">
        <v>11140</v>
      </c>
      <c r="V167" s="37">
        <v>-3338</v>
      </c>
      <c r="W167" s="105">
        <v>17909</v>
      </c>
      <c r="X167" s="37">
        <v>12390</v>
      </c>
      <c r="Y167" s="37">
        <v>10392</v>
      </c>
      <c r="Z167" s="37">
        <v>-329</v>
      </c>
      <c r="AA167" s="37">
        <v>13025</v>
      </c>
      <c r="AB167" s="105">
        <v>3712</v>
      </c>
      <c r="AC167" s="105">
        <v>24485</v>
      </c>
      <c r="AD167" s="105">
        <v>-4599</v>
      </c>
      <c r="AE167" s="105">
        <v>108</v>
      </c>
      <c r="AF167" s="105">
        <v>357</v>
      </c>
      <c r="AG167" s="105">
        <v>1411</v>
      </c>
      <c r="AH167" s="37">
        <v>867</v>
      </c>
      <c r="AI167" s="105">
        <v>15693</v>
      </c>
      <c r="AJ167" s="105">
        <v>-7197</v>
      </c>
      <c r="AK167" s="37">
        <v>13369</v>
      </c>
      <c r="AL167" s="37">
        <v>14138</v>
      </c>
      <c r="AM167" s="105">
        <v>5286</v>
      </c>
      <c r="AN167" s="105">
        <v>1258</v>
      </c>
      <c r="AO167" s="37">
        <v>0</v>
      </c>
      <c r="AP167" s="37">
        <v>22807</v>
      </c>
      <c r="AQ167" s="37">
        <v>-409</v>
      </c>
      <c r="AR167" s="105">
        <v>-423</v>
      </c>
      <c r="AS167" s="37">
        <v>4440</v>
      </c>
      <c r="AT167" s="105">
        <v>-1163</v>
      </c>
      <c r="AU167" s="37">
        <v>6945</v>
      </c>
      <c r="AV167" s="37">
        <v>8067</v>
      </c>
      <c r="AW167" s="37">
        <v>3581</v>
      </c>
      <c r="AX167" s="38"/>
      <c r="AY167" s="38"/>
      <c r="AZ167" s="38"/>
      <c r="BA167" s="37">
        <v>7236</v>
      </c>
    </row>
    <row r="168" spans="1:53" s="106" customFormat="1" ht="12.75" hidden="1">
      <c r="A168" s="36" t="s">
        <v>113</v>
      </c>
      <c r="B168" s="39">
        <f aca="true" t="shared" si="50" ref="B168:AW168">B38</f>
        <v>101194</v>
      </c>
      <c r="C168" s="39">
        <f t="shared" si="50"/>
        <v>-74614</v>
      </c>
      <c r="D168" s="39">
        <f t="shared" si="50"/>
        <v>37576</v>
      </c>
      <c r="E168" s="39">
        <f t="shared" si="50"/>
        <v>82893</v>
      </c>
      <c r="F168" s="39">
        <f t="shared" si="50"/>
        <v>-3044</v>
      </c>
      <c r="G168" s="39">
        <f t="shared" si="50"/>
        <v>53503</v>
      </c>
      <c r="H168" s="39">
        <f t="shared" si="50"/>
        <v>-219305</v>
      </c>
      <c r="I168" s="39">
        <f t="shared" si="50"/>
        <v>69464</v>
      </c>
      <c r="J168" s="39">
        <f t="shared" si="50"/>
        <v>32780</v>
      </c>
      <c r="K168" s="39">
        <f t="shared" si="50"/>
        <v>-123006</v>
      </c>
      <c r="L168" s="39">
        <f t="shared" si="50"/>
        <v>168537</v>
      </c>
      <c r="M168" s="39">
        <f t="shared" si="50"/>
        <v>94447</v>
      </c>
      <c r="N168" s="39">
        <f t="shared" si="50"/>
        <v>13432</v>
      </c>
      <c r="O168" s="39">
        <f t="shared" si="50"/>
        <v>-65601</v>
      </c>
      <c r="P168" s="39">
        <f t="shared" si="50"/>
        <v>-20269</v>
      </c>
      <c r="Q168" s="39">
        <f t="shared" si="50"/>
        <v>226638</v>
      </c>
      <c r="R168" s="39">
        <f t="shared" si="50"/>
        <v>-153044</v>
      </c>
      <c r="S168" s="39">
        <f t="shared" si="50"/>
        <v>-121607</v>
      </c>
      <c r="T168" s="39">
        <f t="shared" si="50"/>
        <v>-115612</v>
      </c>
      <c r="U168" s="39">
        <f t="shared" si="50"/>
        <v>331767</v>
      </c>
      <c r="V168" s="39">
        <f t="shared" si="50"/>
        <v>173424</v>
      </c>
      <c r="W168" s="39">
        <f t="shared" si="50"/>
        <v>23152</v>
      </c>
      <c r="X168" s="39">
        <f t="shared" si="50"/>
        <v>106923</v>
      </c>
      <c r="Y168" s="39">
        <f t="shared" si="50"/>
        <v>34158</v>
      </c>
      <c r="Z168" s="39">
        <f t="shared" si="50"/>
        <v>-284915</v>
      </c>
      <c r="AA168" s="39">
        <f t="shared" si="50"/>
        <v>23450</v>
      </c>
      <c r="AB168" s="39">
        <f t="shared" si="50"/>
        <v>14439</v>
      </c>
      <c r="AC168" s="39">
        <f t="shared" si="50"/>
        <v>6267</v>
      </c>
      <c r="AD168" s="39">
        <f t="shared" si="50"/>
        <v>37281</v>
      </c>
      <c r="AE168" s="39">
        <f t="shared" si="50"/>
        <v>-211197</v>
      </c>
      <c r="AF168" s="39">
        <f t="shared" si="50"/>
        <v>-320116</v>
      </c>
      <c r="AG168" s="39">
        <f t="shared" si="50"/>
        <v>-259698</v>
      </c>
      <c r="AH168" s="39">
        <f t="shared" si="50"/>
        <v>95471</v>
      </c>
      <c r="AI168" s="39">
        <f t="shared" si="50"/>
        <v>-31864</v>
      </c>
      <c r="AJ168" s="39">
        <f t="shared" si="50"/>
        <v>-341673</v>
      </c>
      <c r="AK168" s="39">
        <f t="shared" si="50"/>
        <v>31708</v>
      </c>
      <c r="AL168" s="39">
        <f t="shared" si="50"/>
        <v>-436480</v>
      </c>
      <c r="AM168" s="39">
        <f t="shared" si="50"/>
        <v>-233549</v>
      </c>
      <c r="AN168" s="39">
        <f t="shared" si="50"/>
        <v>-96020</v>
      </c>
      <c r="AO168" s="39" t="e">
        <f t="shared" si="50"/>
        <v>#REF!</v>
      </c>
      <c r="AP168" s="39">
        <f t="shared" si="50"/>
        <v>73700</v>
      </c>
      <c r="AQ168" s="39">
        <f t="shared" si="50"/>
        <v>64275</v>
      </c>
      <c r="AR168" s="39">
        <f t="shared" si="50"/>
        <v>-11240</v>
      </c>
      <c r="AS168" s="39">
        <f t="shared" si="50"/>
        <v>263</v>
      </c>
      <c r="AT168" s="39">
        <f t="shared" si="50"/>
        <v>-101070</v>
      </c>
      <c r="AU168" s="39">
        <f t="shared" si="50"/>
        <v>389952</v>
      </c>
      <c r="AV168" s="39">
        <f t="shared" si="50"/>
        <v>87717</v>
      </c>
      <c r="AW168" s="39">
        <f t="shared" si="50"/>
        <v>-63860</v>
      </c>
      <c r="AX168" s="38"/>
      <c r="AY168" s="38"/>
      <c r="AZ168" s="38"/>
      <c r="BA168" s="39">
        <f>BA38</f>
        <v>150001</v>
      </c>
    </row>
    <row r="169" spans="1:52" s="106" customFormat="1" ht="12.75" hidden="1">
      <c r="A169" s="40"/>
      <c r="B169" s="41"/>
      <c r="C169" s="41"/>
      <c r="D169" s="41"/>
      <c r="E169" s="41"/>
      <c r="F169" s="41"/>
      <c r="AX169" s="42"/>
      <c r="AY169" s="42"/>
      <c r="AZ169" s="42"/>
    </row>
    <row r="170" spans="1:52" s="106" customFormat="1" ht="12.75" hidden="1">
      <c r="A170" s="40" t="s">
        <v>114</v>
      </c>
      <c r="B170" s="4">
        <v>3334.3</v>
      </c>
      <c r="C170" s="4">
        <v>3334.3</v>
      </c>
      <c r="D170" s="4">
        <v>3334.3</v>
      </c>
      <c r="E170" s="4">
        <v>3334.3</v>
      </c>
      <c r="F170" s="4">
        <v>3334.3</v>
      </c>
      <c r="AX170" s="42"/>
      <c r="AY170" s="42"/>
      <c r="AZ170" s="42"/>
    </row>
    <row r="171" spans="1:52" s="106" customFormat="1" ht="12.75" hidden="1">
      <c r="A171" s="40" t="s">
        <v>115</v>
      </c>
      <c r="B171" s="41" t="e">
        <f>(B33-B134)/1.18/1.03</f>
        <v>#REF!</v>
      </c>
      <c r="C171" s="41" t="e">
        <f>(C33-C134)/1.18/1.03</f>
        <v>#REF!</v>
      </c>
      <c r="D171" s="41" t="e">
        <f>(D33-D134)/1.18/1.03</f>
        <v>#REF!</v>
      </c>
      <c r="E171" s="41" t="e">
        <f>(E33-E134)/1.18/1.03</f>
        <v>#REF!</v>
      </c>
      <c r="F171" s="41" t="e">
        <f>(F33-F134)/1.18/1.03</f>
        <v>#REF!</v>
      </c>
      <c r="AX171" s="42"/>
      <c r="AY171" s="42"/>
      <c r="AZ171" s="42"/>
    </row>
    <row r="172" spans="2:52" ht="12.75" hidden="1">
      <c r="B172" s="44"/>
      <c r="C172" s="44"/>
      <c r="D172" s="44"/>
      <c r="E172" s="44"/>
      <c r="F172" s="44"/>
      <c r="AX172" s="45"/>
      <c r="AY172" s="45"/>
      <c r="AZ172" s="45"/>
    </row>
    <row r="173" spans="1:53" s="49" customFormat="1" ht="12.75" customHeight="1" hidden="1">
      <c r="A173" s="47" t="s">
        <v>116</v>
      </c>
      <c r="B173" s="46"/>
      <c r="C173" s="46"/>
      <c r="D173" s="46"/>
      <c r="E173" s="107"/>
      <c r="F173" s="108"/>
      <c r="G173" s="108">
        <v>5840.13</v>
      </c>
      <c r="H173" s="108"/>
      <c r="I173" s="108">
        <v>2754.79</v>
      </c>
      <c r="J173" s="108">
        <v>2544.59</v>
      </c>
      <c r="K173" s="108"/>
      <c r="L173" s="108"/>
      <c r="M173" s="108"/>
      <c r="N173" s="108">
        <v>2958.34</v>
      </c>
      <c r="O173" s="108">
        <v>24948.07</v>
      </c>
      <c r="P173" s="108">
        <v>74626.23</v>
      </c>
      <c r="Q173" s="108">
        <v>16300.31</v>
      </c>
      <c r="R173" s="108"/>
      <c r="S173" s="108"/>
      <c r="T173" s="108">
        <v>30404.15</v>
      </c>
      <c r="U173" s="108">
        <v>142680.32</v>
      </c>
      <c r="V173" s="108">
        <v>35742.59</v>
      </c>
      <c r="W173" s="108"/>
      <c r="X173" s="108"/>
      <c r="Y173" s="46"/>
      <c r="Z173" s="109"/>
      <c r="AA173" s="109"/>
      <c r="AB173" s="109">
        <v>9258.96</v>
      </c>
      <c r="AC173" s="109">
        <v>19042.75</v>
      </c>
      <c r="AD173" s="109"/>
      <c r="AE173" s="108"/>
      <c r="AF173" s="108"/>
      <c r="AG173" s="108"/>
      <c r="AH173" s="108"/>
      <c r="AI173" s="108">
        <v>29980.49</v>
      </c>
      <c r="AJ173" s="108">
        <v>59085.9</v>
      </c>
      <c r="AK173" s="109">
        <v>59497.23</v>
      </c>
      <c r="AL173" s="108">
        <v>3085.49</v>
      </c>
      <c r="AM173" s="109">
        <v>14333.08</v>
      </c>
      <c r="AN173" s="108"/>
      <c r="AO173" s="110"/>
      <c r="AP173" s="109"/>
      <c r="AQ173" s="109"/>
      <c r="AR173" s="108">
        <v>5090.05</v>
      </c>
      <c r="AS173" s="108"/>
      <c r="AT173" s="108"/>
      <c r="AU173" s="108">
        <v>124790.28</v>
      </c>
      <c r="AV173" s="108">
        <v>184512.68</v>
      </c>
      <c r="AW173" s="109"/>
      <c r="AX173" s="48">
        <f>BA173</f>
        <v>5047.54</v>
      </c>
      <c r="AY173" s="48">
        <f>BA173</f>
        <v>5047.54</v>
      </c>
      <c r="AZ173" s="48">
        <f>BA173</f>
        <v>5047.54</v>
      </c>
      <c r="BA173" s="108">
        <v>5047.54</v>
      </c>
    </row>
    <row r="174" spans="1:53" s="49" customFormat="1" ht="12.75" customHeight="1" hidden="1">
      <c r="A174" s="47" t="s">
        <v>117</v>
      </c>
      <c r="B174" s="46"/>
      <c r="C174" s="46"/>
      <c r="D174" s="46"/>
      <c r="E174" s="107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>
        <v>234.9</v>
      </c>
      <c r="P174" s="108">
        <v>152.68</v>
      </c>
      <c r="Q174" s="108"/>
      <c r="R174" s="108"/>
      <c r="S174" s="108"/>
      <c r="T174" s="108">
        <v>244.28</v>
      </c>
      <c r="U174" s="108">
        <v>11046.42</v>
      </c>
      <c r="V174" s="108"/>
      <c r="W174" s="108"/>
      <c r="X174" s="108"/>
      <c r="Y174" s="46">
        <v>671.78</v>
      </c>
      <c r="Z174" s="109"/>
      <c r="AA174" s="109"/>
      <c r="AB174" s="109">
        <v>152.68</v>
      </c>
      <c r="AC174" s="109">
        <v>213.75</v>
      </c>
      <c r="AD174" s="109">
        <v>225.51</v>
      </c>
      <c r="AE174" s="108"/>
      <c r="AF174" s="108"/>
      <c r="AG174" s="108"/>
      <c r="AH174" s="108"/>
      <c r="AI174" s="108">
        <v>488.57</v>
      </c>
      <c r="AJ174" s="108">
        <v>469.79</v>
      </c>
      <c r="AK174" s="109">
        <v>366.42</v>
      </c>
      <c r="AL174" s="108"/>
      <c r="AM174" s="109"/>
      <c r="AN174" s="108"/>
      <c r="AO174" s="110"/>
      <c r="AP174" s="109"/>
      <c r="AQ174" s="109"/>
      <c r="AR174" s="108">
        <v>274.82</v>
      </c>
      <c r="AS174" s="108">
        <v>335.89</v>
      </c>
      <c r="AT174" s="108"/>
      <c r="AU174" s="108">
        <v>21215.09</v>
      </c>
      <c r="AV174" s="108">
        <v>2415.62</v>
      </c>
      <c r="AW174" s="109">
        <v>488.57</v>
      </c>
      <c r="AX174" s="48">
        <f>BA174</f>
        <v>0</v>
      </c>
      <c r="AY174" s="48">
        <f>BA174</f>
        <v>0</v>
      </c>
      <c r="AZ174" s="48">
        <f>BA174</f>
        <v>0</v>
      </c>
      <c r="BA174" s="108"/>
    </row>
    <row r="175" ht="12.75" hidden="1"/>
    <row r="176" ht="12.75" hidden="1"/>
    <row r="177" ht="12.75"/>
  </sheetData>
  <mergeCells count="1">
    <mergeCell ref="AX5:AZ5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Lidiya</cp:lastModifiedBy>
  <dcterms:created xsi:type="dcterms:W3CDTF">2012-02-13T09:39:21Z</dcterms:created>
  <dcterms:modified xsi:type="dcterms:W3CDTF">2012-07-26T12:28:20Z</dcterms:modified>
  <cp:category/>
  <cp:version/>
  <cp:contentType/>
  <cp:contentStatus/>
</cp:coreProperties>
</file>