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195" windowHeight="8640" activeTab="0"/>
  </bookViews>
  <sheets>
    <sheet name="8ма16 (2)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<sst xmlns="http://schemas.openxmlformats.org/spreadsheetml/2006/main" count="161" uniqueCount="99">
  <si>
    <t>гвс</t>
  </si>
  <si>
    <t>без ванн</t>
  </si>
  <si>
    <t>дер</t>
  </si>
  <si>
    <t>Айская 68</t>
  </si>
  <si>
    <t>Айская 70</t>
  </si>
  <si>
    <t>Айская 72</t>
  </si>
  <si>
    <t>Айская 75</t>
  </si>
  <si>
    <t>Айская 75/1</t>
  </si>
  <si>
    <t>Айская 75/2</t>
  </si>
  <si>
    <t>Айская 77/2</t>
  </si>
  <si>
    <t>Айская 78</t>
  </si>
  <si>
    <t>Айская 79/1</t>
  </si>
  <si>
    <t>Айская 80</t>
  </si>
  <si>
    <t>Айская 81</t>
  </si>
  <si>
    <t>Айская 81/1</t>
  </si>
  <si>
    <t>Айская 82</t>
  </si>
  <si>
    <t>Айская 84</t>
  </si>
  <si>
    <t>Айская 87</t>
  </si>
  <si>
    <t>Айская 89</t>
  </si>
  <si>
    <t>Айская 76</t>
  </si>
  <si>
    <t>Айская 79</t>
  </si>
  <si>
    <t>Айская 83</t>
  </si>
  <si>
    <t>Айская 91</t>
  </si>
  <si>
    <t>Айская 91/1</t>
  </si>
  <si>
    <t>Владивостокская 3/1</t>
  </si>
  <si>
    <t>Владивостокская 3/2</t>
  </si>
  <si>
    <t>Владивостокская 7</t>
  </si>
  <si>
    <t>Владивостокская 9</t>
  </si>
  <si>
    <t>Владивостокская 7/1</t>
  </si>
  <si>
    <t>Владивостокская 11</t>
  </si>
  <si>
    <t>Владивостокская 11/1</t>
  </si>
  <si>
    <t>Владивостокская 15</t>
  </si>
  <si>
    <t>Владивостокская 17</t>
  </si>
  <si>
    <t>Владивостокская 19</t>
  </si>
  <si>
    <t>Владивостокская 19/1</t>
  </si>
  <si>
    <t>Владивостокская 19/2</t>
  </si>
  <si>
    <t>Владивостокская 21/1</t>
  </si>
  <si>
    <t>Владивостокская 23</t>
  </si>
  <si>
    <t>Владивостокская 23/1</t>
  </si>
  <si>
    <t>Владивостокская 25</t>
  </si>
  <si>
    <t>Владивостокская 25/1</t>
  </si>
  <si>
    <t>Владивостокская 13</t>
  </si>
  <si>
    <t>Владивостокская 13/1</t>
  </si>
  <si>
    <t>Владивостокская 15/1</t>
  </si>
  <si>
    <t>Владивостокская 7/2</t>
  </si>
  <si>
    <t>8 Марта 5/1</t>
  </si>
  <si>
    <t>8 Марта 20</t>
  </si>
  <si>
    <t>8 Марта 24</t>
  </si>
  <si>
    <t>8 Марта 24/1</t>
  </si>
  <si>
    <t>8 Марта 26</t>
  </si>
  <si>
    <t>8 Марта 26/1</t>
  </si>
  <si>
    <t>8 Марта 28/1</t>
  </si>
  <si>
    <t>8 Марта 28/4</t>
  </si>
  <si>
    <t>8 Марта 30</t>
  </si>
  <si>
    <t>8 Марта 10</t>
  </si>
  <si>
    <t>8 Марта 13</t>
  </si>
  <si>
    <t>8 Марта 15</t>
  </si>
  <si>
    <t>8 Марта 14</t>
  </si>
  <si>
    <t>8 Марта 16</t>
  </si>
  <si>
    <t>всего</t>
  </si>
  <si>
    <t>с 01.01.2012</t>
  </si>
  <si>
    <t>с 01.07.2012</t>
  </si>
  <si>
    <t>Статьи доходов</t>
  </si>
  <si>
    <t>Сумма</t>
  </si>
  <si>
    <t>Ожидаемое начисление населению на 2012 год</t>
  </si>
  <si>
    <t>Статьи расходов</t>
  </si>
  <si>
    <t>Сальдо на 01.11.2011 года (Домовой учет 11 месяцев)</t>
  </si>
  <si>
    <t>1. Расходы по текущему ремонту и набору работ</t>
  </si>
  <si>
    <t>Общестроительные работы</t>
  </si>
  <si>
    <t>Очистка кровли от снега</t>
  </si>
  <si>
    <t>Подготовка отопительному сезону</t>
  </si>
  <si>
    <t>Внешнее благоустройство</t>
  </si>
  <si>
    <t>Установка,поверка приборов учета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</si>
  <si>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</si>
  <si>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</t>
  </si>
  <si>
    <t xml:space="preserve">   3.1. Услуги сторонних организаций:</t>
  </si>
  <si>
    <t>Вывоз твердых бытовых отходов</t>
  </si>
  <si>
    <t>Очистка дымоходов и вентканалов</t>
  </si>
  <si>
    <t>Обслуживание ВДГО</t>
  </si>
  <si>
    <t xml:space="preserve">    3.2.Услуги жилищных предприятий:</t>
  </si>
  <si>
    <t>Уборка придомовой территории</t>
  </si>
  <si>
    <t>Вывоз крупногабаритного мусора</t>
  </si>
  <si>
    <t>4. Общехозяйственные расходы</t>
  </si>
  <si>
    <t>5. Расходы по начислению, сбору платежей и управлениюжилищным фондом</t>
  </si>
  <si>
    <t>НДС 18%</t>
  </si>
  <si>
    <t>Стоимость услуг по содержанию и ремонту жилья с НДС</t>
  </si>
  <si>
    <t>Тариф на 1 кв.м. на 2012г.</t>
  </si>
  <si>
    <t>Утверждена Решением собрания собственников</t>
  </si>
  <si>
    <t>№___ от"____" ______________2011г</t>
  </si>
  <si>
    <t>Председатель Совета МКД ______________ (подпись)</t>
  </si>
  <si>
    <t>№кв.                                            ________________(ФИО)</t>
  </si>
  <si>
    <t>Итого себестоимость услуг</t>
  </si>
  <si>
    <t xml:space="preserve">Стоимость услуг по содержанию и ремонту жилья </t>
  </si>
  <si>
    <t>СМЕТА</t>
  </si>
  <si>
    <t>о стоимости работ по содержанию и ремонту общедомового имущества на 2012 год</t>
  </si>
  <si>
    <t>Ожидаемый доход всего с учетом сальдо на 01.11.2011 г.</t>
  </si>
  <si>
    <t>Сумма, руб.</t>
  </si>
  <si>
    <t>Прочие расходы</t>
  </si>
  <si>
    <t>создан резерв на ремонт лестничной клетки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</si>
</sst>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"/>
    <numFmt numFmtId="166" formatCode="#,##0.00&quot;р.&quot;"/>
    <numFmt numFmtId="167" formatCode="#,##0.0_р_."/>
    <numFmt numFmtId="168" formatCode="#,##0_р_."/>
  </numFmts>
  <fonts count="22">
    <font>
      <sz val="10"/>
      <name val="Arial Cyr"/>
      <family val="0"/>
    </font>
    <font>
      <sz val="10"/>
      <color indexed="9"/>
      <name val="Arial Cyr"/>
      <family val="0"/>
    </font>
    <font>
      <b/>
      <sz val="10"/>
      <name val="Arial Cyr"/>
      <family val="0"/>
    </font>
    <font>
      <b/>
      <sz val="10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0">
    <xf numFmtId="0" fontId="0" fillId="0" borderId="0" xfId="0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64" fontId="2" fillId="0" borderId="10" xfId="0" applyNumberFormat="1" applyFont="1" applyBorder="1" applyAlignment="1">
      <alignment/>
    </xf>
    <xf numFmtId="164" fontId="3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1" fontId="2" fillId="0" borderId="10" xfId="0" applyNumberFormat="1" applyFont="1" applyBorder="1" applyAlignment="1">
      <alignment/>
    </xf>
    <xf numFmtId="164" fontId="0" fillId="0" borderId="0" xfId="0" applyNumberFormat="1" applyFill="1" applyAlignment="1">
      <alignment/>
    </xf>
    <xf numFmtId="0" fontId="2" fillId="0" borderId="10" xfId="0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2" fontId="2" fillId="0" borderId="10" xfId="0" applyNumberFormat="1" applyFont="1" applyBorder="1" applyAlignment="1">
      <alignment/>
    </xf>
    <xf numFmtId="164" fontId="0" fillId="24" borderId="0" xfId="0" applyNumberFormat="1" applyFill="1" applyAlignment="1">
      <alignment/>
    </xf>
    <xf numFmtId="0" fontId="2" fillId="0" borderId="0" xfId="0" applyFont="1" applyAlignment="1">
      <alignment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164" fontId="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164" fontId="2" fillId="0" borderId="10" xfId="0" applyNumberFormat="1" applyFont="1" applyBorder="1" applyAlignment="1">
      <alignment wrapText="1"/>
    </xf>
    <xf numFmtId="0" fontId="0" fillId="17" borderId="0" xfId="0" applyFill="1" applyAlignment="1">
      <alignment/>
    </xf>
    <xf numFmtId="164" fontId="0" fillId="17" borderId="0" xfId="0" applyNumberFormat="1" applyFill="1" applyAlignment="1">
      <alignment/>
    </xf>
    <xf numFmtId="1" fontId="0" fillId="17" borderId="0" xfId="0" applyNumberFormat="1" applyFill="1" applyAlignment="1">
      <alignment/>
    </xf>
    <xf numFmtId="164" fontId="1" fillId="17" borderId="0" xfId="0" applyNumberFormat="1" applyFont="1" applyFill="1" applyAlignment="1">
      <alignment/>
    </xf>
    <xf numFmtId="2" fontId="0" fillId="17" borderId="0" xfId="0" applyNumberFormat="1" applyFill="1" applyAlignment="1">
      <alignment/>
    </xf>
    <xf numFmtId="164" fontId="0" fillId="0" borderId="10" xfId="0" applyNumberFormat="1" applyFill="1" applyBorder="1" applyAlignment="1">
      <alignment/>
    </xf>
    <xf numFmtId="0" fontId="0" fillId="25" borderId="0" xfId="0" applyFill="1" applyAlignment="1">
      <alignment/>
    </xf>
    <xf numFmtId="164" fontId="0" fillId="25" borderId="0" xfId="0" applyNumberFormat="1" applyFill="1" applyAlignment="1">
      <alignment/>
    </xf>
    <xf numFmtId="1" fontId="0" fillId="25" borderId="0" xfId="0" applyNumberFormat="1" applyFill="1" applyAlignment="1">
      <alignment/>
    </xf>
    <xf numFmtId="164" fontId="1" fillId="25" borderId="0" xfId="0" applyNumberFormat="1" applyFont="1" applyFill="1" applyAlignment="1">
      <alignment/>
    </xf>
    <xf numFmtId="2" fontId="0" fillId="25" borderId="0" xfId="0" applyNumberFormat="1" applyFill="1" applyAlignment="1">
      <alignment/>
    </xf>
    <xf numFmtId="0" fontId="0" fillId="0" borderId="0" xfId="0" applyFill="1" applyAlignment="1">
      <alignment/>
    </xf>
    <xf numFmtId="164" fontId="1" fillId="0" borderId="0" xfId="0" applyNumberFormat="1" applyFont="1" applyFill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Alignment="1">
      <alignment horizontal="center"/>
    </xf>
    <xf numFmtId="164" fontId="1" fillId="0" borderId="10" xfId="0" applyNumberFormat="1" applyFont="1" applyFill="1" applyBorder="1" applyAlignment="1">
      <alignment/>
    </xf>
    <xf numFmtId="2" fontId="0" fillId="0" borderId="10" xfId="0" applyNumberFormat="1" applyFill="1" applyBorder="1" applyAlignment="1">
      <alignment/>
    </xf>
    <xf numFmtId="1" fontId="0" fillId="0" borderId="10" xfId="0" applyNumberFormat="1" applyFill="1" applyBorder="1" applyAlignment="1">
      <alignment/>
    </xf>
    <xf numFmtId="1" fontId="2" fillId="0" borderId="10" xfId="0" applyNumberFormat="1" applyFont="1" applyBorder="1" applyAlignment="1">
      <alignment wrapText="1"/>
    </xf>
    <xf numFmtId="2" fontId="2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1" fontId="0" fillId="0" borderId="10" xfId="0" applyNumberFormat="1" applyFont="1" applyBorder="1" applyAlignment="1">
      <alignment/>
    </xf>
    <xf numFmtId="168" fontId="2" fillId="0" borderId="10" xfId="0" applyNumberFormat="1" applyFont="1" applyBorder="1" applyAlignment="1">
      <alignment horizontal="center"/>
    </xf>
    <xf numFmtId="168" fontId="3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2:GE45"/>
  <sheetViews>
    <sheetView tabSelected="1" zoomScale="85" zoomScaleNormal="85" zoomScalePageLayoutView="0" workbookViewId="0" topLeftCell="A1">
      <pane xSplit="1" ySplit="5" topLeftCell="BE24" activePane="bottomRight" state="frozen"/>
      <selection pane="topLeft" activeCell="FK53" sqref="FK53"/>
      <selection pane="topRight" activeCell="FK53" sqref="FK53"/>
      <selection pane="bottomLeft" activeCell="FK53" sqref="FK53"/>
      <selection pane="bottomRight" activeCell="A35" sqref="A35:IV44"/>
    </sheetView>
  </sheetViews>
  <sheetFormatPr defaultColWidth="7.00390625" defaultRowHeight="12.75"/>
  <cols>
    <col min="1" max="1" width="54.875" style="0" customWidth="1"/>
    <col min="2" max="2" width="15.625" style="0" hidden="1" customWidth="1"/>
    <col min="3" max="3" width="12.125" style="0" hidden="1" customWidth="1"/>
    <col min="4" max="4" width="12.75390625" style="0" hidden="1" customWidth="1"/>
    <col min="5" max="5" width="20.00390625" style="0" hidden="1" customWidth="1"/>
    <col min="6" max="7" width="12.75390625" style="0" hidden="1" customWidth="1"/>
    <col min="8" max="8" width="20.00390625" style="0" hidden="1" customWidth="1"/>
    <col min="9" max="9" width="12.875" style="0" hidden="1" customWidth="1"/>
    <col min="10" max="10" width="12.125" style="0" hidden="1" customWidth="1"/>
    <col min="11" max="19" width="20.00390625" style="0" hidden="1" customWidth="1"/>
    <col min="20" max="22" width="13.625" style="0" hidden="1" customWidth="1"/>
    <col min="23" max="23" width="15.375" style="36" hidden="1" customWidth="1"/>
    <col min="24" max="24" width="14.25390625" style="36" hidden="1" customWidth="1"/>
    <col min="25" max="25" width="14.375" style="36" hidden="1" customWidth="1"/>
    <col min="26" max="26" width="20.00390625" style="0" hidden="1" customWidth="1"/>
    <col min="27" max="30" width="13.625" style="0" hidden="1" customWidth="1"/>
    <col min="31" max="34" width="20.00390625" style="0" hidden="1" customWidth="1"/>
    <col min="35" max="42" width="13.625" style="0" hidden="1" customWidth="1"/>
    <col min="43" max="54" width="20.00390625" style="0" hidden="1" customWidth="1"/>
    <col min="55" max="58" width="13.625" style="0" hidden="1" customWidth="1"/>
    <col min="59" max="62" width="20.00390625" style="0" hidden="1" customWidth="1"/>
    <col min="63" max="65" width="20.00390625" style="31" hidden="1" customWidth="1"/>
    <col min="66" max="71" width="20.00390625" style="0" hidden="1" customWidth="1"/>
    <col min="72" max="73" width="12.125" style="0" hidden="1" customWidth="1"/>
    <col min="74" max="75" width="20.00390625" style="0" hidden="1" customWidth="1"/>
    <col min="76" max="77" width="12.125" style="0" hidden="1" customWidth="1"/>
    <col min="78" max="78" width="19.375" style="25" hidden="1" customWidth="1"/>
    <col min="79" max="80" width="12.125" style="25" hidden="1" customWidth="1"/>
    <col min="81" max="81" width="19.375" style="31" hidden="1" customWidth="1"/>
    <col min="82" max="82" width="20.00390625" style="31" hidden="1" customWidth="1"/>
    <col min="83" max="86" width="20.00390625" style="0" hidden="1" customWidth="1"/>
    <col min="87" max="90" width="19.375" style="0" hidden="1" customWidth="1"/>
    <col min="91" max="93" width="20.00390625" style="0" hidden="1" customWidth="1"/>
    <col min="94" max="94" width="26.875" style="25" hidden="1" customWidth="1"/>
    <col min="95" max="95" width="26.00390625" style="25" hidden="1" customWidth="1"/>
    <col min="96" max="96" width="20.125" style="25" hidden="1" customWidth="1"/>
    <col min="97" max="99" width="20.00390625" style="0" hidden="1" customWidth="1"/>
    <col min="100" max="101" width="20.00390625" style="31" hidden="1" customWidth="1"/>
    <col min="102" max="102" width="20.375" style="31" hidden="1" customWidth="1"/>
    <col min="103" max="103" width="20.375" style="0" hidden="1" customWidth="1"/>
    <col min="104" max="105" width="20.375" style="36" hidden="1" customWidth="1"/>
    <col min="106" max="108" width="20.375" style="0" hidden="1" customWidth="1"/>
    <col min="109" max="109" width="20.00390625" style="31" hidden="1" customWidth="1"/>
    <col min="110" max="113" width="20.375" style="0" hidden="1" customWidth="1"/>
    <col min="114" max="117" width="20.00390625" style="0" hidden="1" customWidth="1"/>
    <col min="118" max="121" width="20.375" style="0" hidden="1" customWidth="1"/>
    <col min="122" max="125" width="20.00390625" style="0" hidden="1" customWidth="1"/>
    <col min="126" max="126" width="25.375" style="25" hidden="1" customWidth="1"/>
    <col min="127" max="127" width="20.875" style="25" hidden="1" customWidth="1"/>
    <col min="128" max="128" width="21.75390625" style="25" hidden="1" customWidth="1"/>
    <col min="129" max="129" width="32.875" style="0" hidden="1" customWidth="1"/>
    <col min="130" max="133" width="20.375" style="0" hidden="1" customWidth="1"/>
    <col min="134" max="137" width="19.375" style="0" hidden="1" customWidth="1"/>
    <col min="138" max="141" width="13.625" style="0" hidden="1" customWidth="1"/>
    <col min="142" max="149" width="20.00390625" style="0" hidden="1" customWidth="1"/>
    <col min="150" max="151" width="15.375" style="25" hidden="1" customWidth="1"/>
    <col min="152" max="152" width="14.875" style="25" hidden="1" customWidth="1"/>
    <col min="153" max="153" width="22.875" style="0" hidden="1" customWidth="1"/>
    <col min="154" max="165" width="20.00390625" style="0" hidden="1" customWidth="1"/>
    <col min="166" max="169" width="12.75390625" style="0" hidden="1" customWidth="1"/>
    <col min="170" max="173" width="20.00390625" style="0" hidden="1" customWidth="1"/>
    <col min="174" max="174" width="13.625" style="31" hidden="1" customWidth="1"/>
    <col min="175" max="181" width="13.625" style="0" hidden="1" customWidth="1"/>
    <col min="182" max="184" width="13.625" style="5" hidden="1" customWidth="1"/>
    <col min="185" max="187" width="13.625" style="5" customWidth="1"/>
  </cols>
  <sheetData>
    <row r="2" spans="1:25" ht="12.75">
      <c r="A2" s="5" t="s">
        <v>93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39"/>
      <c r="X2" s="39"/>
      <c r="Y2" s="39"/>
    </row>
    <row r="3" spans="1:25" ht="12.75">
      <c r="A3" s="19" t="s">
        <v>94</v>
      </c>
      <c r="B3" s="19"/>
      <c r="C3" s="19"/>
      <c r="D3" s="19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39"/>
      <c r="X3" s="39"/>
      <c r="Y3" s="39"/>
    </row>
    <row r="4" spans="81:109" ht="12.75">
      <c r="CC4" s="31" t="s">
        <v>0</v>
      </c>
      <c r="CD4" s="31" t="s">
        <v>1</v>
      </c>
      <c r="CW4" s="31" t="s">
        <v>2</v>
      </c>
      <c r="CX4" s="31" t="s">
        <v>2</v>
      </c>
      <c r="CY4" t="s">
        <v>2</v>
      </c>
      <c r="DB4" t="s">
        <v>2</v>
      </c>
      <c r="DE4" s="31" t="s">
        <v>2</v>
      </c>
    </row>
    <row r="5" spans="2:187" ht="13.5" customHeight="1">
      <c r="B5" t="s">
        <v>3</v>
      </c>
      <c r="E5" t="s">
        <v>4</v>
      </c>
      <c r="H5" t="s">
        <v>5</v>
      </c>
      <c r="K5" t="s">
        <v>6</v>
      </c>
      <c r="N5" t="s">
        <v>7</v>
      </c>
      <c r="Q5" t="s">
        <v>8</v>
      </c>
      <c r="T5" t="s">
        <v>9</v>
      </c>
      <c r="W5" s="36" t="s">
        <v>10</v>
      </c>
      <c r="AA5" t="s">
        <v>11</v>
      </c>
      <c r="AE5" t="s">
        <v>12</v>
      </c>
      <c r="AI5" t="s">
        <v>13</v>
      </c>
      <c r="AM5" t="s">
        <v>14</v>
      </c>
      <c r="AQ5" t="s">
        <v>15</v>
      </c>
      <c r="AU5" t="s">
        <v>16</v>
      </c>
      <c r="AY5" t="s">
        <v>17</v>
      </c>
      <c r="BC5" t="s">
        <v>18</v>
      </c>
      <c r="BG5" t="s">
        <v>19</v>
      </c>
      <c r="BK5" s="31" t="s">
        <v>20</v>
      </c>
      <c r="BO5" t="s">
        <v>21</v>
      </c>
      <c r="BS5" t="s">
        <v>22</v>
      </c>
      <c r="BW5" t="s">
        <v>23</v>
      </c>
      <c r="BZ5" s="25" t="s">
        <v>24</v>
      </c>
      <c r="CC5" s="31" t="s">
        <v>25</v>
      </c>
      <c r="CD5" s="31" t="s">
        <v>26</v>
      </c>
      <c r="CE5" t="s">
        <v>27</v>
      </c>
      <c r="CI5" t="s">
        <v>28</v>
      </c>
      <c r="CM5" t="s">
        <v>29</v>
      </c>
      <c r="CP5" s="25" t="s">
        <v>30</v>
      </c>
      <c r="CS5" t="s">
        <v>31</v>
      </c>
      <c r="CV5" s="31" t="s">
        <v>32</v>
      </c>
      <c r="CW5" s="31" t="s">
        <v>33</v>
      </c>
      <c r="CX5" s="31" t="s">
        <v>34</v>
      </c>
      <c r="CY5" t="s">
        <v>35</v>
      </c>
      <c r="DB5" t="s">
        <v>36</v>
      </c>
      <c r="DE5" s="31" t="s">
        <v>37</v>
      </c>
      <c r="DF5" t="s">
        <v>38</v>
      </c>
      <c r="DJ5" t="s">
        <v>39</v>
      </c>
      <c r="DN5" t="s">
        <v>40</v>
      </c>
      <c r="DR5" t="s">
        <v>41</v>
      </c>
      <c r="DV5" s="25" t="s">
        <v>42</v>
      </c>
      <c r="DZ5" t="s">
        <v>43</v>
      </c>
      <c r="ED5" t="s">
        <v>44</v>
      </c>
      <c r="EH5" t="s">
        <v>45</v>
      </c>
      <c r="EL5" t="s">
        <v>46</v>
      </c>
      <c r="EP5" t="s">
        <v>47</v>
      </c>
      <c r="ET5" s="25" t="s">
        <v>48</v>
      </c>
      <c r="EX5" t="s">
        <v>49</v>
      </c>
      <c r="FB5" t="s">
        <v>50</v>
      </c>
      <c r="FF5" t="s">
        <v>51</v>
      </c>
      <c r="FJ5" t="s">
        <v>52</v>
      </c>
      <c r="FN5" t="s">
        <v>53</v>
      </c>
      <c r="FR5" s="31" t="s">
        <v>54</v>
      </c>
      <c r="FS5" t="s">
        <v>55</v>
      </c>
      <c r="FW5" s="49" t="s">
        <v>56</v>
      </c>
      <c r="FX5" s="49"/>
      <c r="FY5" s="49"/>
      <c r="FZ5" s="49" t="s">
        <v>57</v>
      </c>
      <c r="GA5" s="49"/>
      <c r="GB5" s="49"/>
      <c r="GC5" s="49" t="s">
        <v>58</v>
      </c>
      <c r="GD5" s="49"/>
      <c r="GE5" s="49"/>
    </row>
    <row r="6" spans="2:187" ht="12.75">
      <c r="B6" s="38"/>
      <c r="C6" s="38"/>
      <c r="D6" s="38"/>
      <c r="W6" s="38"/>
      <c r="X6" s="38"/>
      <c r="Y6" s="38"/>
      <c r="AA6" s="38"/>
      <c r="AB6" s="38"/>
      <c r="AC6" s="38"/>
      <c r="AE6" s="38"/>
      <c r="AF6" s="38"/>
      <c r="AG6" s="38"/>
      <c r="AI6" s="38"/>
      <c r="AJ6" s="38"/>
      <c r="AK6" s="38"/>
      <c r="AM6" s="38"/>
      <c r="AN6" s="38"/>
      <c r="AO6" s="38"/>
      <c r="AQ6" s="38"/>
      <c r="AR6" s="38"/>
      <c r="AS6" s="38"/>
      <c r="FW6" s="11" t="s">
        <v>59</v>
      </c>
      <c r="FX6" s="11" t="s">
        <v>60</v>
      </c>
      <c r="FY6" s="11" t="s">
        <v>61</v>
      </c>
      <c r="FZ6" s="11" t="s">
        <v>59</v>
      </c>
      <c r="GA6" s="11" t="s">
        <v>60</v>
      </c>
      <c r="GB6" s="11" t="s">
        <v>61</v>
      </c>
      <c r="GC6" s="11" t="s">
        <v>59</v>
      </c>
      <c r="GD6" s="11" t="s">
        <v>60</v>
      </c>
      <c r="GE6" s="11" t="s">
        <v>61</v>
      </c>
    </row>
    <row r="7" spans="1:187" ht="12.75">
      <c r="A7" s="5" t="s">
        <v>62</v>
      </c>
      <c r="B7" s="4"/>
      <c r="C7" s="4"/>
      <c r="D7" s="4"/>
      <c r="E7" t="s">
        <v>63</v>
      </c>
      <c r="H7" t="s">
        <v>63</v>
      </c>
      <c r="K7" t="s">
        <v>63</v>
      </c>
      <c r="N7" t="s">
        <v>63</v>
      </c>
      <c r="Q7" t="s">
        <v>63</v>
      </c>
      <c r="T7" t="s">
        <v>63</v>
      </c>
      <c r="AA7" t="s">
        <v>63</v>
      </c>
      <c r="AE7" t="s">
        <v>63</v>
      </c>
      <c r="AI7" t="s">
        <v>63</v>
      </c>
      <c r="AM7" t="s">
        <v>63</v>
      </c>
      <c r="AQ7" t="s">
        <v>63</v>
      </c>
      <c r="AU7" t="s">
        <v>63</v>
      </c>
      <c r="AY7" t="s">
        <v>63</v>
      </c>
      <c r="BC7" t="s">
        <v>63</v>
      </c>
      <c r="BG7" t="s">
        <v>63</v>
      </c>
      <c r="BK7" s="31" t="s">
        <v>63</v>
      </c>
      <c r="BO7" t="s">
        <v>63</v>
      </c>
      <c r="BS7" t="s">
        <v>63</v>
      </c>
      <c r="BW7" t="s">
        <v>63</v>
      </c>
      <c r="BZ7" s="25" t="s">
        <v>63</v>
      </c>
      <c r="CC7" s="31" t="s">
        <v>63</v>
      </c>
      <c r="CD7" s="31" t="s">
        <v>63</v>
      </c>
      <c r="CE7" t="s">
        <v>63</v>
      </c>
      <c r="CI7" t="s">
        <v>63</v>
      </c>
      <c r="CM7" t="s">
        <v>63</v>
      </c>
      <c r="CP7" s="25" t="s">
        <v>63</v>
      </c>
      <c r="CS7" t="s">
        <v>63</v>
      </c>
      <c r="CV7" s="31" t="s">
        <v>63</v>
      </c>
      <c r="CW7" s="31" t="s">
        <v>63</v>
      </c>
      <c r="CX7" s="31" t="s">
        <v>63</v>
      </c>
      <c r="CY7" t="s">
        <v>63</v>
      </c>
      <c r="DB7" t="s">
        <v>63</v>
      </c>
      <c r="DE7" s="31" t="s">
        <v>63</v>
      </c>
      <c r="DF7" t="s">
        <v>63</v>
      </c>
      <c r="DJ7" t="s">
        <v>63</v>
      </c>
      <c r="DN7" t="s">
        <v>63</v>
      </c>
      <c r="DR7" t="s">
        <v>63</v>
      </c>
      <c r="DV7" s="25" t="s">
        <v>63</v>
      </c>
      <c r="DZ7" t="s">
        <v>63</v>
      </c>
      <c r="ED7" t="s">
        <v>63</v>
      </c>
      <c r="EH7" t="s">
        <v>63</v>
      </c>
      <c r="EL7" t="s">
        <v>63</v>
      </c>
      <c r="EP7" t="s">
        <v>63</v>
      </c>
      <c r="ET7" s="25" t="s">
        <v>63</v>
      </c>
      <c r="EX7" t="s">
        <v>63</v>
      </c>
      <c r="FB7" t="s">
        <v>63</v>
      </c>
      <c r="FF7" t="s">
        <v>63</v>
      </c>
      <c r="FJ7" t="s">
        <v>63</v>
      </c>
      <c r="FN7" t="s">
        <v>63</v>
      </c>
      <c r="FR7" s="31" t="s">
        <v>63</v>
      </c>
      <c r="FS7" t="s">
        <v>63</v>
      </c>
      <c r="FW7" s="5"/>
      <c r="FX7" s="5"/>
      <c r="FY7" s="5"/>
      <c r="GC7" s="45" t="s">
        <v>96</v>
      </c>
      <c r="GD7" s="45" t="s">
        <v>96</v>
      </c>
      <c r="GE7" s="45" t="s">
        <v>96</v>
      </c>
    </row>
    <row r="8" spans="1:187" ht="12.75">
      <c r="A8" s="20" t="s">
        <v>64</v>
      </c>
      <c r="B8" s="6" t="e">
        <f>C8+D8</f>
        <v>#REF!</v>
      </c>
      <c r="C8" s="6" t="e">
        <f>#REF!*#REF!*6</f>
        <v>#REF!</v>
      </c>
      <c r="D8" s="6" t="e">
        <f>C8*1.1</f>
        <v>#REF!</v>
      </c>
      <c r="E8" s="1" t="e">
        <f>F8+G8</f>
        <v>#REF!</v>
      </c>
      <c r="F8" s="1" t="e">
        <f>#REF!*#REF!*6</f>
        <v>#REF!</v>
      </c>
      <c r="G8" s="1" t="e">
        <f>F8*1.1</f>
        <v>#REF!</v>
      </c>
      <c r="H8" s="1" t="e">
        <f>I8+J8</f>
        <v>#REF!</v>
      </c>
      <c r="I8" s="1" t="e">
        <f>#REF!*#REF!*6</f>
        <v>#REF!</v>
      </c>
      <c r="J8" s="1" t="e">
        <f>I8*1.1</f>
        <v>#REF!</v>
      </c>
      <c r="K8" s="1" t="e">
        <f>L8+M8</f>
        <v>#REF!</v>
      </c>
      <c r="L8" s="1" t="e">
        <f>#REF!*#REF!*6</f>
        <v>#REF!</v>
      </c>
      <c r="M8" s="1" t="e">
        <f>L8*1.1</f>
        <v>#REF!</v>
      </c>
      <c r="N8" s="1" t="e">
        <f>O8+P8</f>
        <v>#REF!</v>
      </c>
      <c r="O8" s="1" t="e">
        <f>#REF!*#REF!*6</f>
        <v>#REF!</v>
      </c>
      <c r="P8" s="1" t="e">
        <f>O8*1.1</f>
        <v>#REF!</v>
      </c>
      <c r="Q8" s="1" t="e">
        <f>R8+S8</f>
        <v>#REF!</v>
      </c>
      <c r="R8" s="1" t="e">
        <f>#REF!*#REF!*6</f>
        <v>#REF!</v>
      </c>
      <c r="S8" s="1" t="e">
        <f>R8*1.1</f>
        <v>#REF!</v>
      </c>
      <c r="T8" s="1" t="e">
        <f>U8+V8</f>
        <v>#REF!</v>
      </c>
      <c r="U8" s="1" t="e">
        <f>#REF!*#REF!*6</f>
        <v>#REF!</v>
      </c>
      <c r="V8" s="1" t="e">
        <f>U8*1.1</f>
        <v>#REF!</v>
      </c>
      <c r="W8" s="30" t="e">
        <f>X8+Y8</f>
        <v>#REF!</v>
      </c>
      <c r="X8" s="30" t="e">
        <f>#REF!*#REF!*6</f>
        <v>#REF!</v>
      </c>
      <c r="Y8" s="30" t="e">
        <f>X8*1.1</f>
        <v>#REF!</v>
      </c>
      <c r="Z8" s="1"/>
      <c r="AA8" s="1" t="e">
        <f>AB8+AC8</f>
        <v>#REF!</v>
      </c>
      <c r="AB8" s="1" t="e">
        <f>#REF!*#REF!*6</f>
        <v>#REF!</v>
      </c>
      <c r="AC8" s="1" t="e">
        <f>AB8*1.1</f>
        <v>#REF!</v>
      </c>
      <c r="AD8" s="1"/>
      <c r="AE8" s="1" t="e">
        <f>AF8+AG8</f>
        <v>#REF!</v>
      </c>
      <c r="AF8" s="1" t="e">
        <f>#REF!*#REF!*6</f>
        <v>#REF!</v>
      </c>
      <c r="AG8" s="1" t="e">
        <f>AF8*1.1</f>
        <v>#REF!</v>
      </c>
      <c r="AH8" s="1"/>
      <c r="AI8" s="1" t="e">
        <f>AJ8+AK8</f>
        <v>#REF!</v>
      </c>
      <c r="AJ8" s="1" t="e">
        <f>#REF!*#REF!*6</f>
        <v>#REF!</v>
      </c>
      <c r="AK8" s="1" t="e">
        <f>AJ8*1.1</f>
        <v>#REF!</v>
      </c>
      <c r="AL8" s="1"/>
      <c r="AM8" s="1" t="e">
        <f>AN8+AO8</f>
        <v>#REF!</v>
      </c>
      <c r="AN8" s="1" t="e">
        <f>#REF!*#REF!*6</f>
        <v>#REF!</v>
      </c>
      <c r="AO8" s="1" t="e">
        <f>AN8*1.1</f>
        <v>#REF!</v>
      </c>
      <c r="AP8" s="1"/>
      <c r="AQ8" s="1" t="e">
        <f>AR8+AS8</f>
        <v>#REF!</v>
      </c>
      <c r="AR8" s="1" t="e">
        <f>#REF!*#REF!*6</f>
        <v>#REF!</v>
      </c>
      <c r="AS8" s="1" t="e">
        <f>AR8*1.1</f>
        <v>#REF!</v>
      </c>
      <c r="AT8" s="1"/>
      <c r="AU8" s="1" t="e">
        <f>AV8+AW8</f>
        <v>#REF!</v>
      </c>
      <c r="AV8" s="1" t="e">
        <f>#REF!*#REF!*6</f>
        <v>#REF!</v>
      </c>
      <c r="AW8" s="1" t="e">
        <f>AV8*1.1</f>
        <v>#REF!</v>
      </c>
      <c r="AX8" s="1"/>
      <c r="AY8" s="1" t="e">
        <f>AZ8+BA8</f>
        <v>#REF!</v>
      </c>
      <c r="AZ8" s="1" t="e">
        <f>#REF!*#REF!*6</f>
        <v>#REF!</v>
      </c>
      <c r="BA8" s="1" t="e">
        <f>AZ8*1.1</f>
        <v>#REF!</v>
      </c>
      <c r="BB8" s="1"/>
      <c r="BC8" s="1" t="e">
        <f>BD8+BE8</f>
        <v>#REF!</v>
      </c>
      <c r="BD8" s="1" t="e">
        <f>#REF!*#REF!*6</f>
        <v>#REF!</v>
      </c>
      <c r="BE8" s="1" t="e">
        <f>BD8*1.1</f>
        <v>#REF!</v>
      </c>
      <c r="BF8" s="1"/>
      <c r="BG8" s="1" t="e">
        <f>BH8+BI8</f>
        <v>#REF!</v>
      </c>
      <c r="BH8" s="1" t="e">
        <f>#REF!*#REF!*6</f>
        <v>#REF!</v>
      </c>
      <c r="BI8" s="1" t="e">
        <f>BH8*1.1</f>
        <v>#REF!</v>
      </c>
      <c r="BJ8" s="1"/>
      <c r="BK8" s="32" t="e">
        <f>BL8+BM8</f>
        <v>#REF!</v>
      </c>
      <c r="BL8" s="32" t="e">
        <f>#REF!*#REF!*6</f>
        <v>#REF!</v>
      </c>
      <c r="BM8" s="32" t="e">
        <f>BL8*1.1</f>
        <v>#REF!</v>
      </c>
      <c r="BN8" s="1"/>
      <c r="BO8" s="1" t="e">
        <f>BP8+BQ8</f>
        <v>#REF!</v>
      </c>
      <c r="BP8" s="1" t="e">
        <f>#REF!*#REF!*6</f>
        <v>#REF!</v>
      </c>
      <c r="BQ8" s="1" t="e">
        <f>BP8*1.1</f>
        <v>#REF!</v>
      </c>
      <c r="BR8" s="1"/>
      <c r="BS8" s="1" t="e">
        <f>BT8+BU8</f>
        <v>#REF!</v>
      </c>
      <c r="BT8" s="1" t="e">
        <f>#REF!*#REF!*6</f>
        <v>#REF!</v>
      </c>
      <c r="BU8" s="1" t="e">
        <f>BT8*1.1</f>
        <v>#REF!</v>
      </c>
      <c r="BV8" s="1"/>
      <c r="BW8" s="1" t="e">
        <f>BX8+BY8</f>
        <v>#REF!</v>
      </c>
      <c r="BX8" s="1" t="e">
        <f>#REF!*#REF!*6</f>
        <v>#REF!</v>
      </c>
      <c r="BY8" s="1" t="e">
        <f>BX8*1.1</f>
        <v>#REF!</v>
      </c>
      <c r="BZ8" s="26" t="e">
        <f>CA8+CB8</f>
        <v>#REF!</v>
      </c>
      <c r="CA8" s="26" t="e">
        <f>#REF!*#REF!*6</f>
        <v>#REF!</v>
      </c>
      <c r="CB8" s="26" t="e">
        <f>CA8*1.1</f>
        <v>#REF!</v>
      </c>
      <c r="CC8" s="32" t="e">
        <f>#REF!/2+#REF!/2*1.1</f>
        <v>#REF!</v>
      </c>
      <c r="CD8" s="32" t="e">
        <f>#REF!/2+#REF!/2*1.1</f>
        <v>#REF!</v>
      </c>
      <c r="CE8" s="1" t="e">
        <f>#REF!/2+#REF!/2*1.1</f>
        <v>#REF!</v>
      </c>
      <c r="CF8" s="1" t="e">
        <f>#REF!/2</f>
        <v>#REF!</v>
      </c>
      <c r="CG8" s="1" t="e">
        <f>#REF!/2*1.1</f>
        <v>#REF!</v>
      </c>
      <c r="CH8" s="1"/>
      <c r="CI8" s="1" t="e">
        <f>#REF!/2+#REF!/2*1.1</f>
        <v>#REF!</v>
      </c>
      <c r="CJ8" s="1" t="e">
        <f>#REF!/2</f>
        <v>#REF!</v>
      </c>
      <c r="CK8" s="1" t="e">
        <f>CJ8*1.1</f>
        <v>#REF!</v>
      </c>
      <c r="CL8" s="1"/>
      <c r="CM8" s="1" t="e">
        <f>#REF!/2+#REF!/2*1.1</f>
        <v>#REF!</v>
      </c>
      <c r="CN8" s="1" t="e">
        <f>#REF!/2</f>
        <v>#REF!</v>
      </c>
      <c r="CO8" s="1" t="e">
        <f>CN8*1.1</f>
        <v>#REF!</v>
      </c>
      <c r="CP8" s="26" t="e">
        <f>#REF!/2+#REF!/2*1.1</f>
        <v>#REF!</v>
      </c>
      <c r="CQ8" s="26" t="e">
        <f>#REF!/2</f>
        <v>#REF!</v>
      </c>
      <c r="CR8" s="26" t="e">
        <f>CQ8*1.1</f>
        <v>#REF!</v>
      </c>
      <c r="CS8" s="1" t="e">
        <f>#REF!/2+#REF!/2*1.1</f>
        <v>#REF!</v>
      </c>
      <c r="CT8" s="1" t="e">
        <f>#REF!/2</f>
        <v>#REF!</v>
      </c>
      <c r="CU8" s="1" t="e">
        <f>CT8*1.1</f>
        <v>#REF!</v>
      </c>
      <c r="CV8" s="32" t="e">
        <f>#REF!/2+#REF!/2*1.1</f>
        <v>#REF!</v>
      </c>
      <c r="CW8" s="32" t="e">
        <f>#REF!/2+#REF!/2*1.1</f>
        <v>#REF!</v>
      </c>
      <c r="CX8" s="32" t="e">
        <f>#REF!/2+#REF!/2*1.1</f>
        <v>#REF!</v>
      </c>
      <c r="CY8" s="1" t="e">
        <f>#REF!/2+#REF!/2*1.1</f>
        <v>#REF!</v>
      </c>
      <c r="CZ8" s="10" t="e">
        <f>#REF!/2</f>
        <v>#REF!</v>
      </c>
      <c r="DA8" s="10" t="e">
        <f>CZ8*1.1</f>
        <v>#REF!</v>
      </c>
      <c r="DB8" s="1" t="e">
        <f>#REF!/2+#REF!/2*1.1</f>
        <v>#REF!</v>
      </c>
      <c r="DC8" s="1" t="e">
        <f>#REF!/2</f>
        <v>#REF!</v>
      </c>
      <c r="DD8" s="1" t="e">
        <f>DC8*1.1</f>
        <v>#REF!</v>
      </c>
      <c r="DE8" s="32" t="e">
        <f>#REF!/2+#REF!/2*1.1</f>
        <v>#REF!</v>
      </c>
      <c r="DF8" s="1" t="e">
        <f>DG8+DH8</f>
        <v>#REF!</v>
      </c>
      <c r="DG8" s="1" t="e">
        <f>#REF!*#REF!*6</f>
        <v>#REF!</v>
      </c>
      <c r="DH8" s="1" t="e">
        <f>DG8*1.1</f>
        <v>#REF!</v>
      </c>
      <c r="DI8" s="1"/>
      <c r="DJ8" s="1" t="e">
        <f>DK8+DL8</f>
        <v>#REF!</v>
      </c>
      <c r="DK8" s="1" t="e">
        <f>#REF!*#REF!*6</f>
        <v>#REF!</v>
      </c>
      <c r="DL8" s="1" t="e">
        <f>DK8*1.1</f>
        <v>#REF!</v>
      </c>
      <c r="DM8" s="1"/>
      <c r="DN8" s="1" t="e">
        <f>DO8+DP8</f>
        <v>#REF!</v>
      </c>
      <c r="DO8" s="1" t="e">
        <f>#REF!*#REF!*6</f>
        <v>#REF!</v>
      </c>
      <c r="DP8" s="1" t="e">
        <f>DO8*1.1</f>
        <v>#REF!</v>
      </c>
      <c r="DQ8" s="1"/>
      <c r="DR8" s="1" t="e">
        <f>DS8+DT8</f>
        <v>#REF!</v>
      </c>
      <c r="DS8" s="1" t="e">
        <f>#REF!*#REF!*6</f>
        <v>#REF!</v>
      </c>
      <c r="DT8" s="1" t="e">
        <f>DS8*1.1</f>
        <v>#REF!</v>
      </c>
      <c r="DU8" s="1"/>
      <c r="DV8" s="26" t="e">
        <f>#REF!/2+#REF!/2*1.1</f>
        <v>#REF!</v>
      </c>
      <c r="DW8" s="26"/>
      <c r="DX8" s="26"/>
      <c r="DY8" s="1"/>
      <c r="DZ8" s="1" t="e">
        <f>EA8+EB8</f>
        <v>#REF!</v>
      </c>
      <c r="EA8" s="1" t="e">
        <f>#REF!*#REF!*6</f>
        <v>#REF!</v>
      </c>
      <c r="EB8" s="1" t="e">
        <f>EA8*1.1</f>
        <v>#REF!</v>
      </c>
      <c r="EC8" s="1"/>
      <c r="ED8" s="1" t="e">
        <f>EE8+EF8</f>
        <v>#REF!</v>
      </c>
      <c r="EE8" s="1" t="e">
        <f>#REF!*#REF!*6</f>
        <v>#REF!</v>
      </c>
      <c r="EF8" s="1" t="e">
        <f>EE8*1.1</f>
        <v>#REF!</v>
      </c>
      <c r="EG8" s="1"/>
      <c r="EH8" s="1" t="e">
        <f>EI8+EJ8</f>
        <v>#REF!</v>
      </c>
      <c r="EI8" s="1" t="e">
        <f>#REF!*#REF!*6</f>
        <v>#REF!</v>
      </c>
      <c r="EJ8" s="1" t="e">
        <f>EI8*1.1</f>
        <v>#REF!</v>
      </c>
      <c r="EK8" s="1"/>
      <c r="EL8" s="1" t="e">
        <f>EM8+EN8</f>
        <v>#REF!</v>
      </c>
      <c r="EM8" s="1" t="e">
        <f>#REF!*#REF!*6</f>
        <v>#REF!</v>
      </c>
      <c r="EN8" s="1" t="e">
        <f>EM8*1.1</f>
        <v>#REF!</v>
      </c>
      <c r="EO8" s="1"/>
      <c r="EP8" s="1" t="e">
        <f>EQ8+ER8</f>
        <v>#REF!</v>
      </c>
      <c r="EQ8" s="1" t="e">
        <f>#REF!*#REF!*6</f>
        <v>#REF!</v>
      </c>
      <c r="ER8" s="1" t="e">
        <f>EQ8*1.1</f>
        <v>#REF!</v>
      </c>
      <c r="ES8" s="1"/>
      <c r="ET8" s="26" t="e">
        <f>EU8+EV8</f>
        <v>#REF!</v>
      </c>
      <c r="EU8" s="26" t="e">
        <f>#REF!*#REF!*6</f>
        <v>#REF!</v>
      </c>
      <c r="EV8" s="26" t="e">
        <f>EU8*1.1</f>
        <v>#REF!</v>
      </c>
      <c r="EW8" s="1"/>
      <c r="EX8" s="1" t="e">
        <f>EY8+EZ8</f>
        <v>#REF!</v>
      </c>
      <c r="EY8" s="1" t="e">
        <f>#REF!*#REF!*6</f>
        <v>#REF!</v>
      </c>
      <c r="EZ8" s="1" t="e">
        <f>EY8*1.1</f>
        <v>#REF!</v>
      </c>
      <c r="FA8" s="1"/>
      <c r="FB8" s="1" t="e">
        <f>FC8+FD8</f>
        <v>#REF!</v>
      </c>
      <c r="FC8" s="1" t="e">
        <f>#REF!*#REF!*6</f>
        <v>#REF!</v>
      </c>
      <c r="FD8" s="1" t="e">
        <f>FC8*1.1</f>
        <v>#REF!</v>
      </c>
      <c r="FE8" s="1"/>
      <c r="FF8" s="1" t="e">
        <f>FG8+FH8</f>
        <v>#REF!</v>
      </c>
      <c r="FG8" s="1" t="e">
        <f>#REF!*#REF!*6</f>
        <v>#REF!</v>
      </c>
      <c r="FH8" s="1" t="e">
        <f>FG8*1.1</f>
        <v>#REF!</v>
      </c>
      <c r="FI8" s="1"/>
      <c r="FJ8" s="1" t="e">
        <f>FK8+FL8</f>
        <v>#REF!</v>
      </c>
      <c r="FK8" s="1" t="e">
        <f>#REF!*#REF!*6</f>
        <v>#REF!</v>
      </c>
      <c r="FL8" s="1" t="e">
        <f>FK8*1.1</f>
        <v>#REF!</v>
      </c>
      <c r="FM8" s="1"/>
      <c r="FN8" s="1" t="e">
        <f>FO8+FP8</f>
        <v>#REF!</v>
      </c>
      <c r="FO8" s="1" t="e">
        <f>#REF!*#REF!*6</f>
        <v>#REF!</v>
      </c>
      <c r="FP8" s="1" t="e">
        <f>FO8*1.1</f>
        <v>#REF!</v>
      </c>
      <c r="FQ8" s="1"/>
      <c r="FR8" s="32" t="e">
        <f>#REF!/2+#REF!/2*1.1</f>
        <v>#REF!</v>
      </c>
      <c r="FS8" s="1" t="e">
        <f>FT8+FU8</f>
        <v>#REF!</v>
      </c>
      <c r="FT8" s="1" t="e">
        <f>#REF!*#REF!*6</f>
        <v>#REF!</v>
      </c>
      <c r="FU8" s="1" t="e">
        <f>FT8*1.1</f>
        <v>#REF!</v>
      </c>
      <c r="FV8" s="1"/>
      <c r="FW8" s="13" t="e">
        <f>FX8+FY8</f>
        <v>#REF!</v>
      </c>
      <c r="FX8" s="13" t="e">
        <f>#REF!*#REF!*6</f>
        <v>#REF!</v>
      </c>
      <c r="FY8" s="13" t="e">
        <f>FX8*1.1</f>
        <v>#REF!</v>
      </c>
      <c r="FZ8" s="13" t="e">
        <f>GA8+GB8</f>
        <v>#REF!</v>
      </c>
      <c r="GA8" s="13" t="e">
        <f>#REF!*#REF!*6</f>
        <v>#REF!</v>
      </c>
      <c r="GB8" s="13" t="e">
        <f>GA8*1.1</f>
        <v>#REF!</v>
      </c>
      <c r="GC8" s="47">
        <v>601921.782</v>
      </c>
      <c r="GD8" s="47">
        <v>286629.42</v>
      </c>
      <c r="GE8" s="47">
        <v>315292.362</v>
      </c>
    </row>
    <row r="9" spans="1:187" ht="12.75">
      <c r="A9" s="20" t="s">
        <v>95</v>
      </c>
      <c r="B9" s="6"/>
      <c r="C9" s="6"/>
      <c r="D9" s="6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30"/>
      <c r="X9" s="30"/>
      <c r="Y9" s="30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32"/>
      <c r="BL9" s="32"/>
      <c r="BM9" s="32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26"/>
      <c r="CA9" s="26"/>
      <c r="CB9" s="26"/>
      <c r="CC9" s="32"/>
      <c r="CD9" s="32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26"/>
      <c r="CQ9" s="26"/>
      <c r="CR9" s="26"/>
      <c r="CS9" s="1"/>
      <c r="CT9" s="1"/>
      <c r="CU9" s="1"/>
      <c r="CV9" s="32"/>
      <c r="CW9" s="32"/>
      <c r="CX9" s="32"/>
      <c r="CY9" s="1"/>
      <c r="CZ9" s="10"/>
      <c r="DA9" s="10"/>
      <c r="DB9" s="1"/>
      <c r="DC9" s="1"/>
      <c r="DD9" s="1"/>
      <c r="DE9" s="32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26"/>
      <c r="DW9" s="26"/>
      <c r="DX9" s="26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26"/>
      <c r="EU9" s="26"/>
      <c r="EV9" s="26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32"/>
      <c r="FS9" s="1"/>
      <c r="FT9" s="1"/>
      <c r="FU9" s="1"/>
      <c r="FV9" s="1"/>
      <c r="FW9" s="13"/>
      <c r="FX9" s="13"/>
      <c r="FY9" s="13"/>
      <c r="FZ9" s="13" t="e">
        <f>FZ8+FZ11</f>
        <v>#REF!</v>
      </c>
      <c r="GA9" s="13" t="e">
        <f>GA8+GA11</f>
        <v>#REF!</v>
      </c>
      <c r="GB9" s="13" t="e">
        <f>GB8+GB11</f>
        <v>#REF!</v>
      </c>
      <c r="GC9" s="47">
        <v>802915.8459858934</v>
      </c>
      <c r="GD9" s="47">
        <v>387126.45</v>
      </c>
      <c r="GE9" s="47">
        <v>415789.392</v>
      </c>
    </row>
    <row r="10" spans="1:187" ht="12.75">
      <c r="A10" s="11" t="s">
        <v>65</v>
      </c>
      <c r="B10" s="7">
        <v>-64301.30401458067</v>
      </c>
      <c r="C10" s="7"/>
      <c r="D10" s="7"/>
      <c r="E10" s="3">
        <v>25117.25438886124</v>
      </c>
      <c r="F10" s="3"/>
      <c r="G10" s="3"/>
      <c r="H10" s="3">
        <v>-6216.187886974076</v>
      </c>
      <c r="I10" s="3"/>
      <c r="J10" s="3"/>
      <c r="K10" s="3">
        <v>26159.30428739451</v>
      </c>
      <c r="L10" s="3"/>
      <c r="M10" s="3"/>
      <c r="N10" s="3">
        <v>-131664.23198537948</v>
      </c>
      <c r="O10" s="3"/>
      <c r="P10" s="3"/>
      <c r="Q10" s="3">
        <v>83933.27474346652</v>
      </c>
      <c r="R10" s="3"/>
      <c r="S10" s="3"/>
      <c r="T10" s="3">
        <v>358249.57700513746</v>
      </c>
      <c r="U10" s="3"/>
      <c r="V10" s="3"/>
      <c r="W10" s="40">
        <v>-138272.11781931686</v>
      </c>
      <c r="X10" s="40"/>
      <c r="Y10" s="40"/>
      <c r="Z10" s="3"/>
      <c r="AA10" s="3">
        <v>2676.1405982680153</v>
      </c>
      <c r="AB10" s="3"/>
      <c r="AC10" s="3"/>
      <c r="AD10" s="3"/>
      <c r="AE10" s="3">
        <v>92522.36268232402</v>
      </c>
      <c r="AF10" s="3"/>
      <c r="AG10" s="3"/>
      <c r="AH10" s="3"/>
      <c r="AI10" s="3">
        <v>-88147.31459273683</v>
      </c>
      <c r="AJ10" s="3"/>
      <c r="AK10" s="3"/>
      <c r="AL10" s="3"/>
      <c r="AM10" s="3">
        <v>22891.791803674656</v>
      </c>
      <c r="AN10" s="3"/>
      <c r="AO10" s="3"/>
      <c r="AP10" s="3"/>
      <c r="AQ10" s="3">
        <v>-70061.83684842841</v>
      </c>
      <c r="AR10" s="3"/>
      <c r="AS10" s="3"/>
      <c r="AT10" s="3"/>
      <c r="AU10" s="3">
        <v>-67592.00683922239</v>
      </c>
      <c r="AV10" s="3"/>
      <c r="AW10" s="3"/>
      <c r="AX10" s="3"/>
      <c r="AY10" s="3">
        <v>-120575.49885536014</v>
      </c>
      <c r="AZ10" s="3"/>
      <c r="BA10" s="3"/>
      <c r="BB10" s="3"/>
      <c r="BC10" s="3">
        <v>-245140.61980668973</v>
      </c>
      <c r="BD10" s="3"/>
      <c r="BE10" s="3"/>
      <c r="BF10" s="3"/>
      <c r="BG10" s="3">
        <v>-16226.443463069474</v>
      </c>
      <c r="BH10" s="3"/>
      <c r="BI10" s="3"/>
      <c r="BJ10" s="3"/>
      <c r="BK10" s="34">
        <v>16642.833118590846</v>
      </c>
      <c r="BL10" s="34"/>
      <c r="BM10" s="34"/>
      <c r="BN10" s="3"/>
      <c r="BO10" s="3">
        <v>-144375.50661518602</v>
      </c>
      <c r="BP10" s="3"/>
      <c r="BQ10" s="3"/>
      <c r="BR10" s="3"/>
      <c r="BS10" s="1">
        <v>120375.94452724495</v>
      </c>
      <c r="BT10" s="1"/>
      <c r="BU10" s="1"/>
      <c r="BV10" s="3"/>
      <c r="BW10" s="1">
        <v>-81292.32290439957</v>
      </c>
      <c r="BX10" s="1"/>
      <c r="BY10" s="1"/>
      <c r="BZ10" s="26">
        <v>-297163.20148852485</v>
      </c>
      <c r="CA10" s="26"/>
      <c r="CB10" s="26"/>
      <c r="CC10" s="34">
        <v>-212171.5664531668</v>
      </c>
      <c r="CD10" s="34">
        <v>-100992.0787255937</v>
      </c>
      <c r="CE10" s="3">
        <v>-102538.95775140754</v>
      </c>
      <c r="CF10" s="3"/>
      <c r="CG10" s="3"/>
      <c r="CH10" s="3"/>
      <c r="CI10" s="3">
        <v>71135.4358463895</v>
      </c>
      <c r="CJ10" s="3"/>
      <c r="CK10" s="3"/>
      <c r="CL10" s="3"/>
      <c r="CM10" s="3">
        <v>-174611.55884918588</v>
      </c>
      <c r="CN10" s="3"/>
      <c r="CO10" s="3"/>
      <c r="CP10" s="28">
        <v>-209094.27776032174</v>
      </c>
      <c r="CQ10" s="28"/>
      <c r="CR10" s="28"/>
      <c r="CS10" s="3">
        <v>49036.52424093726</v>
      </c>
      <c r="CT10" s="3"/>
      <c r="CU10" s="3"/>
      <c r="CV10" s="34">
        <v>-216403.90300098405</v>
      </c>
      <c r="CW10" s="34">
        <v>-117771.6008464102</v>
      </c>
      <c r="CX10" s="34">
        <v>-116593.07082706921</v>
      </c>
      <c r="CY10" s="3">
        <v>-133469.79860730632</v>
      </c>
      <c r="CZ10" s="37"/>
      <c r="DA10" s="37"/>
      <c r="DB10" s="3">
        <v>-136556.14127539756</v>
      </c>
      <c r="DC10" s="3"/>
      <c r="DD10" s="3"/>
      <c r="DE10" s="34">
        <v>-161576.2408904735</v>
      </c>
      <c r="DF10" s="3">
        <v>-133544.11735303016</v>
      </c>
      <c r="DG10" s="3"/>
      <c r="DH10" s="3"/>
      <c r="DI10" s="3"/>
      <c r="DJ10" s="3">
        <v>-110338.99625249064</v>
      </c>
      <c r="DK10" s="3"/>
      <c r="DL10" s="3"/>
      <c r="DM10" s="3"/>
      <c r="DN10" s="3">
        <v>-110186.52777249693</v>
      </c>
      <c r="DO10" s="3"/>
      <c r="DP10" s="3"/>
      <c r="DQ10" s="3"/>
      <c r="DR10" s="3">
        <v>-377215.4797925168</v>
      </c>
      <c r="DS10" s="3"/>
      <c r="DT10" s="3"/>
      <c r="DU10" s="3"/>
      <c r="DV10" s="28">
        <v>73572.87456522143</v>
      </c>
      <c r="DW10" s="28"/>
      <c r="DX10" s="28"/>
      <c r="DY10" s="3"/>
      <c r="DZ10" s="3">
        <v>-10929.31726898579</v>
      </c>
      <c r="EA10" s="3"/>
      <c r="EB10" s="3"/>
      <c r="EC10" s="3"/>
      <c r="ED10" s="3">
        <v>1579.153818132414</v>
      </c>
      <c r="EE10" s="3"/>
      <c r="EF10" s="3"/>
      <c r="EG10" s="3"/>
      <c r="EH10" s="3">
        <v>-207467.95633721026</v>
      </c>
      <c r="EI10" s="3"/>
      <c r="EJ10" s="3"/>
      <c r="EK10" s="3"/>
      <c r="EL10" s="3">
        <v>8132.446433714445</v>
      </c>
      <c r="EM10" s="3"/>
      <c r="EN10" s="3"/>
      <c r="EO10" s="3"/>
      <c r="EP10" s="3">
        <v>-168614.73343737487</v>
      </c>
      <c r="EQ10" s="3"/>
      <c r="ER10" s="3"/>
      <c r="ES10" s="3"/>
      <c r="ET10" s="28">
        <v>-149204.14060941502</v>
      </c>
      <c r="EU10" s="28"/>
      <c r="EV10" s="28"/>
      <c r="EW10" s="3"/>
      <c r="EX10" s="3">
        <v>-175257.46546400434</v>
      </c>
      <c r="EY10" s="3"/>
      <c r="EZ10" s="3"/>
      <c r="FA10" s="3"/>
      <c r="FB10" s="3">
        <v>-160373.4067911687</v>
      </c>
      <c r="FC10" s="3"/>
      <c r="FD10" s="3"/>
      <c r="FE10" s="3"/>
      <c r="FF10" s="3">
        <v>-98840.69245719218</v>
      </c>
      <c r="FG10" s="3"/>
      <c r="FH10" s="3"/>
      <c r="FI10" s="3"/>
      <c r="FJ10" s="3">
        <v>-112842.9235107704</v>
      </c>
      <c r="FK10" s="3"/>
      <c r="FL10" s="3"/>
      <c r="FM10" s="3"/>
      <c r="FN10" s="3">
        <v>19312.429005539656</v>
      </c>
      <c r="FO10" s="3"/>
      <c r="FP10" s="3"/>
      <c r="FQ10" s="3"/>
      <c r="FR10" s="34">
        <v>-64139.57080218312</v>
      </c>
      <c r="FS10" s="3">
        <v>194700.5440894033</v>
      </c>
      <c r="FT10" s="3"/>
      <c r="FU10" s="3"/>
      <c r="FV10" s="3"/>
      <c r="FW10" s="14">
        <v>151843.4643560663</v>
      </c>
      <c r="FX10" s="14"/>
      <c r="FY10" s="14"/>
      <c r="FZ10" s="14">
        <v>-132666.54794512247</v>
      </c>
      <c r="GA10" s="14"/>
      <c r="GB10" s="14"/>
      <c r="GC10" s="48"/>
      <c r="GD10" s="48"/>
      <c r="GE10" s="48"/>
    </row>
    <row r="11" spans="1:187" ht="12.75">
      <c r="A11" s="20" t="s">
        <v>66</v>
      </c>
      <c r="B11" s="6">
        <f>B10</f>
        <v>-64301.30401458067</v>
      </c>
      <c r="C11" s="6"/>
      <c r="D11" s="6"/>
      <c r="E11" s="1">
        <f>E10</f>
        <v>25117.25438886124</v>
      </c>
      <c r="F11" s="1"/>
      <c r="G11" s="1"/>
      <c r="H11" s="1">
        <f>H10</f>
        <v>-6216.187886974076</v>
      </c>
      <c r="I11" s="1"/>
      <c r="J11" s="1"/>
      <c r="K11" s="1">
        <f>K10</f>
        <v>26159.30428739451</v>
      </c>
      <c r="L11" s="1"/>
      <c r="M11" s="1"/>
      <c r="N11" s="1">
        <f>N10</f>
        <v>-131664.23198537948</v>
      </c>
      <c r="O11" s="1"/>
      <c r="P11" s="1"/>
      <c r="Q11" s="1">
        <f>Q10</f>
        <v>83933.27474346652</v>
      </c>
      <c r="R11" s="1"/>
      <c r="S11" s="1"/>
      <c r="T11" s="1">
        <f>T10</f>
        <v>358249.57700513746</v>
      </c>
      <c r="U11" s="1"/>
      <c r="V11" s="1"/>
      <c r="W11" s="30">
        <f>W10</f>
        <v>-138272.11781931686</v>
      </c>
      <c r="X11" s="30"/>
      <c r="Y11" s="30"/>
      <c r="Z11" s="1"/>
      <c r="AA11" s="1">
        <f>AA10</f>
        <v>2676.1405982680153</v>
      </c>
      <c r="AB11" s="1"/>
      <c r="AC11" s="1"/>
      <c r="AD11" s="1"/>
      <c r="AE11" s="1">
        <f>AE10</f>
        <v>92522.36268232402</v>
      </c>
      <c r="AF11" s="1"/>
      <c r="AG11" s="1"/>
      <c r="AH11" s="1"/>
      <c r="AI11" s="1">
        <f>AI10</f>
        <v>-88147.31459273683</v>
      </c>
      <c r="AJ11" s="1"/>
      <c r="AK11" s="1"/>
      <c r="AL11" s="1"/>
      <c r="AM11" s="1">
        <f>AM10</f>
        <v>22891.791803674656</v>
      </c>
      <c r="AN11" s="1"/>
      <c r="AO11" s="1"/>
      <c r="AP11" s="1"/>
      <c r="AQ11" s="1">
        <f>AQ10</f>
        <v>-70061.83684842841</v>
      </c>
      <c r="AR11" s="1"/>
      <c r="AS11" s="1"/>
      <c r="AT11" s="1"/>
      <c r="AU11" s="1">
        <f>AU10</f>
        <v>-67592.00683922239</v>
      </c>
      <c r="AV11" s="1"/>
      <c r="AW11" s="1"/>
      <c r="AX11" s="1"/>
      <c r="AY11" s="1">
        <f>AY10/2</f>
        <v>-60287.74942768007</v>
      </c>
      <c r="AZ11" s="1"/>
      <c r="BA11" s="1"/>
      <c r="BB11" s="1"/>
      <c r="BC11" s="1">
        <f>BC10</f>
        <v>-245140.61980668973</v>
      </c>
      <c r="BD11" s="1"/>
      <c r="BE11" s="1"/>
      <c r="BF11" s="1"/>
      <c r="BG11" s="1">
        <f>BG10</f>
        <v>-16226.443463069474</v>
      </c>
      <c r="BH11" s="1"/>
      <c r="BI11" s="1"/>
      <c r="BJ11" s="1"/>
      <c r="BK11" s="32">
        <f>BK10/2</f>
        <v>8321.416559295423</v>
      </c>
      <c r="BL11" s="32"/>
      <c r="BM11" s="32"/>
      <c r="BN11" s="1"/>
      <c r="BO11" s="1">
        <f>BO10</f>
        <v>-144375.50661518602</v>
      </c>
      <c r="BP11" s="1"/>
      <c r="BQ11" s="1"/>
      <c r="BR11" s="1"/>
      <c r="BS11" s="1">
        <f>BS10</f>
        <v>120375.94452724495</v>
      </c>
      <c r="BT11" s="1"/>
      <c r="BU11" s="1"/>
      <c r="BV11" s="1"/>
      <c r="BW11" s="1">
        <f>BW10</f>
        <v>-81292.32290439957</v>
      </c>
      <c r="BX11" s="1"/>
      <c r="BY11" s="1"/>
      <c r="BZ11" s="26">
        <f>BZ10</f>
        <v>-297163.20148852485</v>
      </c>
      <c r="CA11" s="26"/>
      <c r="CB11" s="26"/>
      <c r="CC11" s="32">
        <f>CC10/2</f>
        <v>-106085.7832265834</v>
      </c>
      <c r="CD11" s="32">
        <f>CD10/2</f>
        <v>-50496.03936279685</v>
      </c>
      <c r="CE11" s="1">
        <f>CE10</f>
        <v>-102538.95775140754</v>
      </c>
      <c r="CF11" s="1"/>
      <c r="CG11" s="1"/>
      <c r="CH11" s="1"/>
      <c r="CI11" s="1">
        <f>CI10</f>
        <v>71135.4358463895</v>
      </c>
      <c r="CJ11" s="1"/>
      <c r="CK11" s="1"/>
      <c r="CL11" s="1"/>
      <c r="CM11" s="1">
        <f>CM10</f>
        <v>-174611.55884918588</v>
      </c>
      <c r="CN11" s="1"/>
      <c r="CO11" s="1"/>
      <c r="CP11" s="26">
        <f>CP10</f>
        <v>-209094.27776032174</v>
      </c>
      <c r="CQ11" s="26"/>
      <c r="CR11" s="26"/>
      <c r="CS11" s="1">
        <f>CS10</f>
        <v>49036.52424093726</v>
      </c>
      <c r="CT11" s="1"/>
      <c r="CU11" s="1"/>
      <c r="CV11" s="32">
        <f>CV10/2</f>
        <v>-108201.95150049202</v>
      </c>
      <c r="CW11" s="32">
        <f>CW10/2</f>
        <v>-58885.8004232051</v>
      </c>
      <c r="CX11" s="32">
        <f>CX10/2</f>
        <v>-58296.535413534606</v>
      </c>
      <c r="CY11" s="1">
        <f>CY10</f>
        <v>-133469.79860730632</v>
      </c>
      <c r="CZ11" s="10"/>
      <c r="DA11" s="10"/>
      <c r="DB11" s="1">
        <f>DB10</f>
        <v>-136556.14127539756</v>
      </c>
      <c r="DC11" s="1"/>
      <c r="DD11" s="1"/>
      <c r="DE11" s="32">
        <f>DE10/2</f>
        <v>-80788.12044523675</v>
      </c>
      <c r="DF11" s="1">
        <f>DF10</f>
        <v>-133544.11735303016</v>
      </c>
      <c r="DG11" s="1"/>
      <c r="DH11" s="1"/>
      <c r="DI11" s="1"/>
      <c r="DJ11" s="1">
        <f>DJ10</f>
        <v>-110338.99625249064</v>
      </c>
      <c r="DK11" s="1"/>
      <c r="DL11" s="1"/>
      <c r="DM11" s="1"/>
      <c r="DN11" s="1">
        <f>DN10</f>
        <v>-110186.52777249693</v>
      </c>
      <c r="DO11" s="1"/>
      <c r="DP11" s="1"/>
      <c r="DQ11" s="1"/>
      <c r="DR11" s="1">
        <f>DR10/2</f>
        <v>-188607.7398962584</v>
      </c>
      <c r="DS11" s="1"/>
      <c r="DT11" s="1"/>
      <c r="DU11" s="1"/>
      <c r="DV11" s="26">
        <f>DV10/2</f>
        <v>36786.437282610714</v>
      </c>
      <c r="DW11" s="26"/>
      <c r="DX11" s="26"/>
      <c r="DY11" s="1"/>
      <c r="DZ11" s="1">
        <f>DZ10/2</f>
        <v>-5464.658634492895</v>
      </c>
      <c r="EA11" s="1"/>
      <c r="EB11" s="1"/>
      <c r="EC11" s="1"/>
      <c r="ED11" s="1">
        <f>ED10/2</f>
        <v>789.576909066207</v>
      </c>
      <c r="EE11" s="1"/>
      <c r="EF11" s="1"/>
      <c r="EG11" s="1"/>
      <c r="EH11" s="1">
        <f>EH10/2</f>
        <v>-103733.97816860513</v>
      </c>
      <c r="EI11" s="1"/>
      <c r="EJ11" s="1"/>
      <c r="EK11" s="1"/>
      <c r="EL11" s="1">
        <f>EL10/2</f>
        <v>4066.2232168572227</v>
      </c>
      <c r="EM11" s="1"/>
      <c r="EN11" s="1"/>
      <c r="EO11" s="1"/>
      <c r="EP11" s="1">
        <f>EP10/2</f>
        <v>-84307.36671868744</v>
      </c>
      <c r="EQ11" s="1"/>
      <c r="ER11" s="1"/>
      <c r="ES11" s="1"/>
      <c r="ET11" s="26">
        <f>ET10/2</f>
        <v>-74602.07030470751</v>
      </c>
      <c r="EU11" s="26"/>
      <c r="EV11" s="26"/>
      <c r="EW11" s="1"/>
      <c r="EX11" s="1">
        <f>EX10</f>
        <v>-175257.46546400434</v>
      </c>
      <c r="EY11" s="1"/>
      <c r="EZ11" s="1"/>
      <c r="FA11" s="1"/>
      <c r="FB11" s="1">
        <f>FB10</f>
        <v>-160373.4067911687</v>
      </c>
      <c r="FC11" s="1"/>
      <c r="FD11" s="1"/>
      <c r="FE11" s="1"/>
      <c r="FF11" s="1">
        <f>FF10</f>
        <v>-98840.69245719218</v>
      </c>
      <c r="FG11" s="1"/>
      <c r="FH11" s="1"/>
      <c r="FI11" s="1"/>
      <c r="FJ11" s="1">
        <f>FJ10</f>
        <v>-112842.9235107704</v>
      </c>
      <c r="FK11" s="1"/>
      <c r="FL11" s="1"/>
      <c r="FM11" s="1"/>
      <c r="FN11" s="1">
        <f>FN10/2</f>
        <v>9656.214502769828</v>
      </c>
      <c r="FO11" s="1"/>
      <c r="FP11" s="1"/>
      <c r="FQ11" s="1"/>
      <c r="FR11" s="32">
        <f>FR10/2</f>
        <v>-32069.78540109156</v>
      </c>
      <c r="FS11" s="1">
        <f>FS10</f>
        <v>194700.5440894033</v>
      </c>
      <c r="FT11" s="1"/>
      <c r="FU11" s="1"/>
      <c r="FV11" s="1"/>
      <c r="FW11" s="13">
        <f>FW10</f>
        <v>151843.4643560663</v>
      </c>
      <c r="FX11" s="13"/>
      <c r="FY11" s="13"/>
      <c r="FZ11" s="13">
        <f>FZ10</f>
        <v>-132666.54794512247</v>
      </c>
      <c r="GA11" s="13">
        <f>FZ11/2</f>
        <v>-66333.27397256123</v>
      </c>
      <c r="GB11" s="13">
        <v>-66333.28</v>
      </c>
      <c r="GC11" s="47">
        <v>200994.0639858934</v>
      </c>
      <c r="GD11" s="47">
        <v>100497.03</v>
      </c>
      <c r="GE11" s="47">
        <v>100497.03</v>
      </c>
    </row>
    <row r="12" spans="1:187" ht="12.75">
      <c r="A12" s="11" t="s">
        <v>67</v>
      </c>
      <c r="B12" s="6" t="e">
        <f>C12+D12</f>
        <v>#REF!</v>
      </c>
      <c r="C12" s="6" t="e">
        <f>#REF!+#REF!+#REF!+C13+C14+#REF!+#REF!+C15+#REF!+C16+#REF!+C17+#REF!+#REF!</f>
        <v>#REF!</v>
      </c>
      <c r="D12" s="6" t="e">
        <f>#REF!+#REF!+#REF!+D13+D14+#REF!+#REF!+D15+#REF!+D16+#REF!+D17+#REF!+#REF!</f>
        <v>#REF!</v>
      </c>
      <c r="E12" s="1" t="e">
        <f>#REF!+#REF!+#REF!+E13+E14+#REF!+#REF!+E15+#REF!+E16+#REF!+E17+#REF!+#REF!</f>
        <v>#REF!</v>
      </c>
      <c r="F12" s="1" t="e">
        <f>#REF!+#REF!+#REF!+F13+F14+#REF!+#REF!+F15+#REF!+F16+#REF!+F17+#REF!+#REF!</f>
        <v>#REF!</v>
      </c>
      <c r="G12" s="1" t="e">
        <f>#REF!+#REF!+#REF!+G13+G14+#REF!+#REF!+G15+#REF!+G16+#REF!+G17+#REF!+#REF!</f>
        <v>#REF!</v>
      </c>
      <c r="H12" s="1" t="e">
        <f>#REF!+#REF!+#REF!+H13+H14+#REF!+#REF!+H15+#REF!+H16+#REF!+H17+#REF!+#REF!</f>
        <v>#REF!</v>
      </c>
      <c r="I12" s="1" t="e">
        <f>#REF!+#REF!+#REF!+I13+I14+#REF!+#REF!+I15+#REF!+I16+#REF!+I17+#REF!+#REF!</f>
        <v>#REF!</v>
      </c>
      <c r="J12" s="1" t="e">
        <f>#REF!+#REF!+#REF!+J13+J14+#REF!+#REF!+J15+#REF!+J16+#REF!+J17+#REF!+#REF!</f>
        <v>#REF!</v>
      </c>
      <c r="K12" s="1" t="e">
        <f>#REF!+#REF!+#REF!+K13+K14+#REF!+#REF!+K15+#REF!+K16+#REF!+K17+#REF!+#REF!</f>
        <v>#REF!</v>
      </c>
      <c r="L12" s="1" t="e">
        <f>#REF!+#REF!+#REF!+L13+L14+#REF!+#REF!+L15+#REF!+L16+#REF!+L17+#REF!+#REF!</f>
        <v>#REF!</v>
      </c>
      <c r="M12" s="1" t="e">
        <f>#REF!+#REF!+#REF!+M13+M14+#REF!+#REF!+M15+#REF!+M16+#REF!+M17+#REF!+#REF!</f>
        <v>#REF!</v>
      </c>
      <c r="N12" s="1" t="e">
        <f>#REF!+#REF!+#REF!+N13+N14+#REF!+#REF!+N15+#REF!+N16+#REF!+N17+#REF!+#REF!</f>
        <v>#REF!</v>
      </c>
      <c r="O12" s="1" t="e">
        <f>#REF!+#REF!+#REF!+O13+O14+#REF!+#REF!+O15+#REF!+O16+#REF!+O17+#REF!+#REF!</f>
        <v>#REF!</v>
      </c>
      <c r="P12" s="1" t="e">
        <f>#REF!+#REF!+#REF!+P13+P14+#REF!+#REF!+P15+#REF!+P16+#REF!+P17+#REF!+#REF!</f>
        <v>#REF!</v>
      </c>
      <c r="Q12" s="1" t="e">
        <f>#REF!+#REF!+#REF!+Q13+Q14+#REF!+#REF!+Q15+#REF!+Q16+#REF!+Q17+#REF!+#REF!</f>
        <v>#REF!</v>
      </c>
      <c r="R12" s="1" t="e">
        <f>#REF!+#REF!+#REF!+R13+R14+#REF!+#REF!+R15+#REF!+R16+#REF!+R17+#REF!+#REF!</f>
        <v>#REF!</v>
      </c>
      <c r="S12" s="1" t="e">
        <f>#REF!+#REF!+#REF!+S13+S14+#REF!+#REF!+S15+#REF!+S16+#REF!+S17+#REF!+#REF!</f>
        <v>#REF!</v>
      </c>
      <c r="T12" s="1" t="e">
        <f>#REF!+#REF!+#REF!+T13+T14+#REF!+#REF!+T15+#REF!+T16+#REF!+T17+#REF!+#REF!</f>
        <v>#REF!</v>
      </c>
      <c r="U12" s="1" t="e">
        <f>#REF!+#REF!+#REF!+U13+U14+#REF!+#REF!+U15+#REF!+U16+#REF!+U17+#REF!+#REF!</f>
        <v>#REF!</v>
      </c>
      <c r="V12" s="1" t="e">
        <f>#REF!+#REF!+#REF!+V13+V14+#REF!+#REF!+V15+#REF!+V16+#REF!+V17+#REF!+#REF!</f>
        <v>#REF!</v>
      </c>
      <c r="W12" s="30" t="e">
        <f>#REF!+#REF!+#REF!+W13+W14+#REF!+#REF!+W15+#REF!+W16+#REF!+W17+#REF!+#REF!</f>
        <v>#REF!</v>
      </c>
      <c r="X12" s="30" t="e">
        <f>#REF!+#REF!+#REF!+X13+X14+#REF!+#REF!+X15+#REF!+X16+#REF!+X17+#REF!+#REF!</f>
        <v>#REF!</v>
      </c>
      <c r="Y12" s="30" t="e">
        <f>#REF!+#REF!+#REF!+Y13+Y14+#REF!+#REF!+Y15+#REF!+Y16+#REF!+Y17+#REF!+#REF!</f>
        <v>#REF!</v>
      </c>
      <c r="Z12" s="1"/>
      <c r="AA12" s="1" t="e">
        <f>#REF!+#REF!+#REF!+AA13+AA14+#REF!+#REF!+AA15+#REF!+AA16+#REF!+AA17+#REF!+#REF!</f>
        <v>#REF!</v>
      </c>
      <c r="AB12" s="1" t="e">
        <f>#REF!+#REF!+#REF!+AB13+AB14+#REF!+#REF!+AB15+#REF!+AB16+#REF!+AB17+#REF!+#REF!</f>
        <v>#REF!</v>
      </c>
      <c r="AC12" s="1" t="e">
        <f>#REF!+#REF!+#REF!+AC13+AC14+#REF!+#REF!+AC15+#REF!+AC16+#REF!+AC17+#REF!+#REF!</f>
        <v>#REF!</v>
      </c>
      <c r="AD12" s="1"/>
      <c r="AE12" s="1" t="e">
        <f>#REF!+#REF!+#REF!+AE13+AE14+#REF!+#REF!+AE15+#REF!+AE16+#REF!+AE17+#REF!+#REF!</f>
        <v>#REF!</v>
      </c>
      <c r="AF12" s="1" t="e">
        <f>#REF!+#REF!+#REF!+AF13+AF14+#REF!+#REF!+AF15+#REF!+AF16+#REF!+AF17+#REF!+#REF!</f>
        <v>#REF!</v>
      </c>
      <c r="AG12" s="1" t="e">
        <f>#REF!+#REF!+#REF!+AG13+AG14+#REF!+#REF!+AG15+#REF!+AG16+#REF!+AG17+#REF!+#REF!</f>
        <v>#REF!</v>
      </c>
      <c r="AH12" s="1"/>
      <c r="AI12" s="1" t="e">
        <f>#REF!+#REF!+#REF!+AI13+AI14+#REF!+#REF!+AI15+#REF!+AI16+#REF!+AI17+#REF!+#REF!</f>
        <v>#REF!</v>
      </c>
      <c r="AJ12" s="1" t="e">
        <f>#REF!+#REF!+#REF!+AJ13+AJ14+#REF!+#REF!+AJ15+#REF!+AJ16+#REF!+AJ17+#REF!+#REF!</f>
        <v>#REF!</v>
      </c>
      <c r="AK12" s="1" t="e">
        <f>#REF!+#REF!+#REF!+AK13+AK14+#REF!+#REF!+AK15+#REF!+AK16+#REF!+AK17+#REF!+#REF!</f>
        <v>#REF!</v>
      </c>
      <c r="AL12" s="1"/>
      <c r="AM12" s="1" t="e">
        <f>#REF!+#REF!+#REF!+AM13+AM14+#REF!+#REF!+AM15+#REF!+AM16+#REF!+AM17+#REF!+#REF!</f>
        <v>#REF!</v>
      </c>
      <c r="AN12" s="1" t="e">
        <f>#REF!+#REF!+#REF!+AN13+AN14+#REF!+#REF!+AN15+#REF!+AN16+#REF!+AN17+#REF!+#REF!</f>
        <v>#REF!</v>
      </c>
      <c r="AO12" s="1" t="e">
        <f>#REF!+#REF!+#REF!+AO13+AO14+#REF!+#REF!+AO15+#REF!+AO16+#REF!+AO17+#REF!+#REF!</f>
        <v>#REF!</v>
      </c>
      <c r="AP12" s="1"/>
      <c r="AQ12" s="1" t="e">
        <f>#REF!+#REF!+#REF!+AQ13+AQ14+#REF!+#REF!+AQ15+#REF!+AQ16+#REF!+AQ17+#REF!+#REF!</f>
        <v>#REF!</v>
      </c>
      <c r="AR12" s="1" t="e">
        <f>#REF!+#REF!+#REF!+AR13+AR14+#REF!+#REF!+AR15+#REF!+AR16+#REF!+AR17+#REF!+#REF!</f>
        <v>#REF!</v>
      </c>
      <c r="AS12" s="1" t="e">
        <f>#REF!+#REF!+#REF!+AS13+AS14+#REF!+#REF!+AS15+#REF!+AS16+#REF!+AS17+#REF!+#REF!</f>
        <v>#REF!</v>
      </c>
      <c r="AT12" s="1"/>
      <c r="AU12" s="1" t="e">
        <f>#REF!+#REF!+#REF!+AU13+AU14+#REF!+#REF!+AU15+#REF!+AU16+#REF!+AU17+#REF!+#REF!</f>
        <v>#REF!</v>
      </c>
      <c r="AV12" s="1" t="e">
        <f>#REF!+#REF!+#REF!+AV13+AV14+#REF!+#REF!+AV15+#REF!+AV16+#REF!+AV17+#REF!+#REF!</f>
        <v>#REF!</v>
      </c>
      <c r="AW12" s="1" t="e">
        <f>#REF!+#REF!+#REF!+AW13+AW14+#REF!+#REF!+AW15+#REF!+AW16+#REF!+AW17+#REF!+#REF!</f>
        <v>#REF!</v>
      </c>
      <c r="AX12" s="1"/>
      <c r="AY12" s="1" t="e">
        <f>#REF!+#REF!+#REF!+AY13+AY14+#REF!+#REF!+AY15+#REF!+AY16+#REF!+AY17+#REF!+#REF!</f>
        <v>#REF!</v>
      </c>
      <c r="AZ12" s="1" t="e">
        <f>#REF!+#REF!+#REF!+AZ13+AZ14+#REF!+#REF!+AZ15+#REF!+AZ16+#REF!+AZ17+#REF!+#REF!</f>
        <v>#REF!</v>
      </c>
      <c r="BA12" s="1" t="e">
        <f>#REF!+#REF!+#REF!+BA13+BA14+#REF!+#REF!+BA15+#REF!+BA16+#REF!+BA17+#REF!+#REF!</f>
        <v>#REF!</v>
      </c>
      <c r="BB12" s="1"/>
      <c r="BC12" s="1" t="e">
        <f>#REF!+#REF!+#REF!+BC13+BC14+#REF!+#REF!+BC15+#REF!+BC16+#REF!+BC17+#REF!+#REF!</f>
        <v>#REF!</v>
      </c>
      <c r="BD12" s="1" t="e">
        <f>#REF!+#REF!+#REF!+BD13+BD14+#REF!+#REF!+BD15+#REF!+BD16+#REF!+BD17+#REF!+#REF!</f>
        <v>#REF!</v>
      </c>
      <c r="BE12" s="1" t="e">
        <f>#REF!+#REF!+#REF!+BE13+BE14+#REF!+#REF!+BE15+#REF!+BE16+#REF!+BE17+#REF!+#REF!</f>
        <v>#REF!</v>
      </c>
      <c r="BF12" s="1"/>
      <c r="BG12" s="1" t="e">
        <f>#REF!+#REF!+#REF!+BG13+BG14+#REF!+#REF!+BG15+#REF!+BG16+#REF!+BG17+#REF!+#REF!</f>
        <v>#REF!</v>
      </c>
      <c r="BH12" s="1" t="e">
        <f>#REF!+#REF!+#REF!+BH13+BH14+#REF!+#REF!+BH15+#REF!+BH16+#REF!+BH17+#REF!+#REF!</f>
        <v>#REF!</v>
      </c>
      <c r="BI12" s="1" t="e">
        <f>#REF!+#REF!+#REF!+BI13+BI14+#REF!+#REF!+BI15+#REF!+BI16+#REF!+BI17+#REF!+#REF!</f>
        <v>#REF!</v>
      </c>
      <c r="BJ12" s="1"/>
      <c r="BK12" s="32" t="e">
        <f>#REF!+#REF!+#REF!+BK13+BK14+#REF!+#REF!+BK15+#REF!+BK16+#REF!+BK17+#REF!+#REF!</f>
        <v>#REF!</v>
      </c>
      <c r="BL12" s="32" t="e">
        <f>#REF!+#REF!+#REF!+BL13+BL14+#REF!+#REF!+BL15+#REF!+BL16+#REF!+BL17+#REF!+#REF!</f>
        <v>#REF!</v>
      </c>
      <c r="BM12" s="32" t="e">
        <f>#REF!+#REF!+#REF!+BM13+BM14+#REF!+#REF!+BM15+#REF!+BM16+#REF!+BM17+#REF!+#REF!</f>
        <v>#REF!</v>
      </c>
      <c r="BN12" s="1"/>
      <c r="BO12" s="1" t="e">
        <f>#REF!+#REF!+#REF!+BO13+BO14+#REF!+#REF!+BO15+#REF!+BO16+#REF!+BO17+#REF!+#REF!</f>
        <v>#REF!</v>
      </c>
      <c r="BP12" s="1" t="e">
        <f>#REF!+#REF!+#REF!+BP13+BP14+#REF!+#REF!+BP15+#REF!+BP16+#REF!+BP17+#REF!+#REF!</f>
        <v>#REF!</v>
      </c>
      <c r="BQ12" s="1" t="e">
        <f>#REF!+#REF!+#REF!+BQ13+BQ14+#REF!+#REF!+BQ15+#REF!+BQ16+#REF!+BQ17+#REF!+#REF!</f>
        <v>#REF!</v>
      </c>
      <c r="BR12" s="1"/>
      <c r="BS12" s="1" t="e">
        <f>#REF!+#REF!+#REF!+BS13+BS14+#REF!+#REF!+BS15+#REF!+BS16+#REF!+BS17+#REF!+#REF!</f>
        <v>#REF!</v>
      </c>
      <c r="BT12" s="1" t="e">
        <f>#REF!+#REF!+#REF!+BT13+BT14+#REF!+#REF!+BT15+#REF!+BT16+#REF!+BT17+#REF!+#REF!</f>
        <v>#REF!</v>
      </c>
      <c r="BU12" s="1" t="e">
        <f>#REF!+#REF!+#REF!+BU13+BU14+#REF!+#REF!+BU15+#REF!+BU16+#REF!+BU17+#REF!+#REF!</f>
        <v>#REF!</v>
      </c>
      <c r="BV12" s="1"/>
      <c r="BW12" s="1" t="e">
        <f>#REF!+#REF!+#REF!+BW13+BW14+#REF!+#REF!+BW15+#REF!+BW16+#REF!+BW17+#REF!+#REF!</f>
        <v>#REF!</v>
      </c>
      <c r="BX12" s="1" t="e">
        <f>#REF!+#REF!+#REF!+BX13+BX14+#REF!+#REF!+BX15+#REF!+BX16+#REF!+BX17+#REF!+#REF!</f>
        <v>#REF!</v>
      </c>
      <c r="BY12" s="1" t="e">
        <f>#REF!+#REF!+#REF!+BY13+BY14+#REF!+#REF!+BY15+#REF!+BY16+#REF!+BY17+#REF!+#REF!</f>
        <v>#REF!</v>
      </c>
      <c r="BZ12" s="26" t="e">
        <f>#REF!+#REF!+#REF!+BZ13+BZ14+#REF!+#REF!+BZ15+#REF!+BZ16+#REF!+BZ17+#REF!+#REF!</f>
        <v>#REF!</v>
      </c>
      <c r="CA12" s="26" t="e">
        <f>#REF!+#REF!+#REF!+CA13+CA14+#REF!+#REF!+CA15+#REF!+CA16+#REF!+CA17+#REF!+#REF!</f>
        <v>#REF!</v>
      </c>
      <c r="CB12" s="26" t="e">
        <f>#REF!+#REF!+#REF!+CB13+CB14+#REF!+#REF!+CB15+#REF!+CB16+#REF!+CB17+#REF!+#REF!</f>
        <v>#REF!</v>
      </c>
      <c r="CC12" s="32" t="e">
        <f>#REF!+#REF!+#REF!+CC13+CC14+#REF!+#REF!+CC15+#REF!+CC16+#REF!+CC17+#REF!+#REF!</f>
        <v>#REF!</v>
      </c>
      <c r="CD12" s="32" t="e">
        <f>#REF!+#REF!+#REF!+CD13+CD14+#REF!+#REF!+CD15+#REF!+CD16+#REF!+CD17+#REF!+#REF!</f>
        <v>#REF!</v>
      </c>
      <c r="CE12" s="1" t="e">
        <f>#REF!+#REF!+#REF!+CE13+CE14+#REF!+#REF!+CE15+#REF!+CE16+#REF!+CE17+#REF!+#REF!</f>
        <v>#REF!</v>
      </c>
      <c r="CF12" s="1" t="e">
        <f>#REF!+#REF!+#REF!+CF13+CF14+#REF!+#REF!+CF15+#REF!+CF16+#REF!+CF17+#REF!+#REF!</f>
        <v>#REF!</v>
      </c>
      <c r="CG12" s="1" t="e">
        <f>#REF!+#REF!+#REF!+CG13+CG14+#REF!+#REF!+CG15+#REF!+CG16+#REF!+CG17+#REF!+#REF!</f>
        <v>#REF!</v>
      </c>
      <c r="CH12" s="1"/>
      <c r="CI12" s="1" t="e">
        <f>#REF!+#REF!+#REF!+CI13+CI14+#REF!+#REF!+CI15+#REF!+CI16+#REF!+CI17+#REF!+#REF!</f>
        <v>#REF!</v>
      </c>
      <c r="CJ12" s="1" t="e">
        <f>#REF!+#REF!+#REF!+CJ13+CJ14+#REF!+#REF!+CJ15+#REF!+CJ16+#REF!+CJ17+#REF!+#REF!</f>
        <v>#REF!</v>
      </c>
      <c r="CK12" s="1" t="e">
        <f>#REF!+#REF!+#REF!+CK13+CK14+#REF!+#REF!+CK15+#REF!+CK16+#REF!+CK17+#REF!+#REF!</f>
        <v>#REF!</v>
      </c>
      <c r="CL12" s="1"/>
      <c r="CM12" s="1" t="e">
        <f>#REF!+#REF!+#REF!+CM13+CM14+#REF!+#REF!+CM15+#REF!+CM16+#REF!+CM17+#REF!+#REF!</f>
        <v>#REF!</v>
      </c>
      <c r="CN12" s="1" t="e">
        <f>#REF!+#REF!+#REF!+CN13+CN14+#REF!+#REF!+CN15+#REF!+CN16+#REF!+CN17+#REF!+#REF!</f>
        <v>#REF!</v>
      </c>
      <c r="CO12" s="1" t="e">
        <f>#REF!+#REF!+#REF!+CO13+CO14+#REF!+#REF!+CO15+#REF!+CO16+#REF!+CO17+#REF!+#REF!</f>
        <v>#REF!</v>
      </c>
      <c r="CP12" s="26" t="e">
        <f>#REF!+#REF!+#REF!+CP13+CP14+#REF!+#REF!+CP15+#REF!+CP16+#REF!+CP17+#REF!+#REF!</f>
        <v>#REF!</v>
      </c>
      <c r="CQ12" s="26" t="e">
        <f>#REF!+#REF!+#REF!+CQ13+CQ14+#REF!+#REF!+CQ15+#REF!+CQ16+#REF!+CQ17+#REF!+#REF!</f>
        <v>#REF!</v>
      </c>
      <c r="CR12" s="26" t="e">
        <f>#REF!+#REF!+#REF!+CR13+CR14+#REF!+#REF!+CR15+#REF!+CR16+#REF!+CR17+#REF!+#REF!</f>
        <v>#REF!</v>
      </c>
      <c r="CS12" s="1" t="e">
        <f>#REF!+#REF!+#REF!+CS13+CS14+#REF!+#REF!+CS15+#REF!+CS16+#REF!+CS17+#REF!+#REF!</f>
        <v>#REF!</v>
      </c>
      <c r="CT12" s="1" t="e">
        <f>#REF!+#REF!+#REF!+CT13+CT14+#REF!+#REF!+CT15+#REF!+CT16+#REF!+CT17+#REF!+#REF!</f>
        <v>#REF!</v>
      </c>
      <c r="CU12" s="1" t="e">
        <f>#REF!+#REF!+#REF!+CU13+CU14+#REF!+#REF!+CU15+#REF!+CU16+#REF!+CU17+#REF!+#REF!</f>
        <v>#REF!</v>
      </c>
      <c r="CV12" s="32" t="e">
        <f>#REF!+#REF!+#REF!+CV13+CV14+#REF!+#REF!+CV15+#REF!+CV16+#REF!+CV17+#REF!+#REF!</f>
        <v>#REF!</v>
      </c>
      <c r="CW12" s="32" t="e">
        <f>#REF!+#REF!+#REF!+CW13+CW14+#REF!+#REF!+CW15+#REF!+CW16+#REF!+CW17+#REF!+#REF!</f>
        <v>#REF!</v>
      </c>
      <c r="CX12" s="32" t="e">
        <f>#REF!+#REF!+#REF!+CX13+CX14+#REF!+#REF!+CX15+#REF!+CX16+#REF!+CX17+#REF!+#REF!</f>
        <v>#REF!</v>
      </c>
      <c r="CY12" s="1" t="e">
        <f>#REF!+#REF!+#REF!+CY13+CY14+#REF!+#REF!+CY15+#REF!+CY16+#REF!+CY17+#REF!+#REF!</f>
        <v>#REF!</v>
      </c>
      <c r="CZ12" s="10" t="e">
        <f>#REF!+#REF!+#REF!+CZ13+CZ14+#REF!+#REF!+CZ15+#REF!+CZ16+#REF!+CZ17+#REF!+#REF!</f>
        <v>#REF!</v>
      </c>
      <c r="DA12" s="10" t="e">
        <f>#REF!+#REF!+#REF!+DA13+DA14+#REF!+#REF!+DA15+#REF!+DA16+#REF!+DA17+#REF!+#REF!</f>
        <v>#REF!</v>
      </c>
      <c r="DB12" s="1" t="e">
        <f>#REF!+#REF!+#REF!+DB13+DB14+#REF!+#REF!+DB15+#REF!+DB16+#REF!+DB17+#REF!+#REF!</f>
        <v>#REF!</v>
      </c>
      <c r="DC12" s="1" t="e">
        <f>#REF!+#REF!+#REF!+DC13+DC14+#REF!+#REF!+DC15+#REF!+DC16+#REF!+DC17+#REF!+#REF!</f>
        <v>#REF!</v>
      </c>
      <c r="DD12" s="1" t="e">
        <f>#REF!+#REF!+#REF!+DD13+DD14+#REF!+#REF!+DD15+#REF!+DD16+#REF!+DD17+#REF!+#REF!</f>
        <v>#REF!</v>
      </c>
      <c r="DE12" s="32" t="e">
        <f>#REF!+#REF!+#REF!+DE13+DE14+#REF!+#REF!+DE15+#REF!+DE16+#REF!+DE17+#REF!+#REF!</f>
        <v>#REF!</v>
      </c>
      <c r="DF12" s="1" t="e">
        <f>#REF!+#REF!+#REF!+DF13+DF14+#REF!+#REF!+DF15+#REF!+DF16+#REF!+DF17+#REF!+#REF!</f>
        <v>#REF!</v>
      </c>
      <c r="DG12" s="1" t="e">
        <f>#REF!+#REF!+#REF!+DG13+DG14+#REF!+#REF!+DG15+#REF!+DG16+#REF!+DG17+#REF!+#REF!</f>
        <v>#REF!</v>
      </c>
      <c r="DH12" s="1" t="e">
        <f>#REF!+#REF!+#REF!+DH13+DH14+#REF!+#REF!+DH15+#REF!+DH16+#REF!+DH17+#REF!+#REF!</f>
        <v>#REF!</v>
      </c>
      <c r="DI12" s="1"/>
      <c r="DJ12" s="1" t="e">
        <f>#REF!+#REF!+#REF!+DJ13+DJ14+#REF!+#REF!+DJ15+#REF!+DJ16+#REF!+DJ17+#REF!+#REF!</f>
        <v>#REF!</v>
      </c>
      <c r="DK12" s="1" t="e">
        <f>#REF!+#REF!+#REF!+DK13+DK14+#REF!+#REF!+DK15+#REF!+DK16+#REF!+DK17+#REF!+#REF!</f>
        <v>#REF!</v>
      </c>
      <c r="DL12" s="1" t="e">
        <f>#REF!+#REF!+#REF!+DL13+DL14+#REF!+#REF!+DL15+#REF!+DL16+#REF!+DL17+#REF!+#REF!</f>
        <v>#REF!</v>
      </c>
      <c r="DM12" s="1"/>
      <c r="DN12" s="1" t="e">
        <f>#REF!+#REF!+#REF!+DN13+DN14+#REF!+#REF!+DN15+#REF!+DN16+#REF!+DN17+#REF!+#REF!</f>
        <v>#REF!</v>
      </c>
      <c r="DO12" s="1" t="e">
        <f>#REF!+#REF!+#REF!+DO13+DO14+#REF!+#REF!+DO15+#REF!+DO16+#REF!+DO17+#REF!+#REF!</f>
        <v>#REF!</v>
      </c>
      <c r="DP12" s="1" t="e">
        <f>#REF!+#REF!+#REF!+DP13+DP14+#REF!+#REF!+DP15+#REF!+DP16+#REF!+DP17+#REF!+#REF!</f>
        <v>#REF!</v>
      </c>
      <c r="DQ12" s="1"/>
      <c r="DR12" s="1" t="e">
        <f>#REF!+#REF!+#REF!+DR13+DR14+#REF!+#REF!+DR15+#REF!+DR16+#REF!+DR17+#REF!+#REF!</f>
        <v>#REF!</v>
      </c>
      <c r="DS12" s="1" t="e">
        <f>#REF!+#REF!+#REF!+DS13+DS14+#REF!+#REF!+DS15+#REF!+DS16+#REF!+DS17+#REF!+#REF!</f>
        <v>#REF!</v>
      </c>
      <c r="DT12" s="1" t="e">
        <f>#REF!+#REF!+#REF!+DT13+DT14+#REF!+#REF!+DT15+#REF!+DT16+#REF!+DT17+#REF!+#REF!</f>
        <v>#REF!</v>
      </c>
      <c r="DU12" s="1"/>
      <c r="DV12" s="26" t="e">
        <f>#REF!+#REF!+#REF!+DV13+DV14+#REF!+#REF!+DV15+#REF!+DV16+#REF!+DV17+#REF!+#REF!</f>
        <v>#REF!</v>
      </c>
      <c r="DW12" s="26"/>
      <c r="DX12" s="26"/>
      <c r="DY12" s="1"/>
      <c r="DZ12" s="1" t="e">
        <f>#REF!+#REF!+#REF!+DZ13+DZ14+#REF!+#REF!+DZ15+#REF!+DZ16+#REF!+DZ17+#REF!+#REF!</f>
        <v>#REF!</v>
      </c>
      <c r="EA12" s="1" t="e">
        <f>#REF!+#REF!+#REF!+EA13+EA14+#REF!+#REF!+EA15+#REF!+EA16+#REF!+EA17+#REF!+#REF!</f>
        <v>#REF!</v>
      </c>
      <c r="EB12" s="1" t="e">
        <f>#REF!+#REF!+#REF!+EB13+EB14+#REF!+#REF!+EB15+#REF!+EB16+#REF!+EB17+#REF!+#REF!</f>
        <v>#REF!</v>
      </c>
      <c r="EC12" s="1"/>
      <c r="ED12" s="1" t="e">
        <f>#REF!+#REF!+#REF!+ED13+ED14+#REF!+#REF!+ED15+#REF!+ED16+#REF!+ED17+#REF!+#REF!</f>
        <v>#REF!</v>
      </c>
      <c r="EE12" s="1" t="e">
        <f>#REF!+#REF!+#REF!+EE13+EE14+#REF!+#REF!+EE15+#REF!+EE16+#REF!+EE17+#REF!+#REF!</f>
        <v>#REF!</v>
      </c>
      <c r="EF12" s="1" t="e">
        <f>#REF!+#REF!+#REF!+EF13+EF14+#REF!+#REF!+EF15+#REF!+EF16+#REF!+EF17+#REF!+#REF!</f>
        <v>#REF!</v>
      </c>
      <c r="EG12" s="1"/>
      <c r="EH12" s="1" t="e">
        <f>#REF!+#REF!+#REF!+EH13+EH14+#REF!+#REF!+EH15+#REF!+EH16+#REF!+EH17+#REF!+#REF!</f>
        <v>#REF!</v>
      </c>
      <c r="EI12" s="1" t="e">
        <f>#REF!+#REF!+#REF!+EI13+EI14+#REF!+#REF!+EI15+#REF!+EI16+#REF!+EI17+#REF!+#REF!</f>
        <v>#REF!</v>
      </c>
      <c r="EJ12" s="1" t="e">
        <f>#REF!+#REF!+#REF!+EJ13+EJ14+#REF!+#REF!+EJ15+#REF!+EJ16+#REF!+EJ17+#REF!+#REF!</f>
        <v>#REF!</v>
      </c>
      <c r="EK12" s="1"/>
      <c r="EL12" s="1" t="e">
        <f>#REF!+#REF!+#REF!+EL13+EL14+#REF!+#REF!+EL15+#REF!+EL16+#REF!+EL17+#REF!+#REF!</f>
        <v>#REF!</v>
      </c>
      <c r="EM12" s="1" t="e">
        <f>#REF!+#REF!+#REF!+EM13+EM14+#REF!+#REF!+EM15+#REF!+EM16+#REF!+EM17+#REF!+#REF!</f>
        <v>#REF!</v>
      </c>
      <c r="EN12" s="1" t="e">
        <f>#REF!+#REF!+#REF!+EN13+EN14+#REF!+#REF!+EN15+#REF!+EN16+#REF!+EN17+#REF!+#REF!</f>
        <v>#REF!</v>
      </c>
      <c r="EO12" s="1"/>
      <c r="EP12" s="1" t="e">
        <f>#REF!+#REF!+#REF!+EP13+EP14+#REF!+#REF!+EP15+#REF!+EP16+#REF!+EP17+#REF!+#REF!</f>
        <v>#REF!</v>
      </c>
      <c r="EQ12" s="1" t="e">
        <f>#REF!+#REF!+#REF!+EQ13+EQ14+#REF!+#REF!+EQ15+#REF!+EQ16+#REF!+EQ17+#REF!+#REF!</f>
        <v>#REF!</v>
      </c>
      <c r="ER12" s="1" t="e">
        <f>#REF!+#REF!+#REF!+ER13+ER14+#REF!+#REF!+ER15+#REF!+ER16+#REF!+ER17+#REF!+#REF!</f>
        <v>#REF!</v>
      </c>
      <c r="ES12" s="1"/>
      <c r="ET12" s="26" t="e">
        <f>#REF!+#REF!+#REF!+ET13+ET14+#REF!+#REF!+ET15+#REF!+ET16+#REF!+ET17+#REF!+#REF!</f>
        <v>#REF!</v>
      </c>
      <c r="EU12" s="26"/>
      <c r="EV12" s="26"/>
      <c r="EW12" s="1"/>
      <c r="EX12" s="1" t="e">
        <f>#REF!+#REF!+#REF!+EX13+EX14+#REF!+#REF!+EX15+#REF!+EX16+#REF!+EX17+#REF!+#REF!</f>
        <v>#REF!</v>
      </c>
      <c r="EY12" s="1" t="e">
        <f>#REF!+#REF!+#REF!+EY13+EY14+#REF!+#REF!+EY15+#REF!+EY16+#REF!+EY17+#REF!+#REF!</f>
        <v>#REF!</v>
      </c>
      <c r="EZ12" s="1" t="e">
        <f>#REF!+#REF!+#REF!+EZ13+EZ14+#REF!+#REF!+EZ15+#REF!+EZ16+#REF!+EZ17+#REF!+#REF!</f>
        <v>#REF!</v>
      </c>
      <c r="FA12" s="1"/>
      <c r="FB12" s="1" t="e">
        <f>#REF!+#REF!+#REF!+FB13+FB14+#REF!+#REF!+FB15+#REF!+FB16+#REF!+FB17+#REF!+#REF!</f>
        <v>#REF!</v>
      </c>
      <c r="FC12" s="1" t="e">
        <f>#REF!+#REF!+#REF!+FC13+FC14+#REF!+#REF!+FC15+#REF!+FC16+#REF!+FC17+#REF!+#REF!</f>
        <v>#REF!</v>
      </c>
      <c r="FD12" s="1" t="e">
        <f>#REF!+#REF!+#REF!+FD13+FD14+#REF!+#REF!+FD15+#REF!+FD16+#REF!+FD17+#REF!+#REF!</f>
        <v>#REF!</v>
      </c>
      <c r="FE12" s="1"/>
      <c r="FF12" s="1" t="e">
        <f>#REF!+#REF!+#REF!+FF13+FF14+#REF!+#REF!+FF15+#REF!+FF16+#REF!+FF17+#REF!+#REF!</f>
        <v>#REF!</v>
      </c>
      <c r="FG12" s="1" t="e">
        <f>#REF!+#REF!+#REF!+FG13+FG14+#REF!+#REF!+FG15+#REF!+FG16+#REF!+FG17+#REF!+#REF!</f>
        <v>#REF!</v>
      </c>
      <c r="FH12" s="1" t="e">
        <f>#REF!+#REF!+#REF!+FH13+FH14+#REF!+#REF!+FH15+#REF!+FH16+#REF!+FH17+#REF!+#REF!</f>
        <v>#REF!</v>
      </c>
      <c r="FI12" s="1"/>
      <c r="FJ12" s="1" t="e">
        <f>#REF!+#REF!+#REF!+FJ13+FJ14+#REF!+#REF!+FJ15+#REF!+FJ16+#REF!+FJ17+#REF!+#REF!</f>
        <v>#REF!</v>
      </c>
      <c r="FK12" s="1" t="e">
        <f>#REF!+#REF!+#REF!+FK13+FK14+#REF!+#REF!+FK15+#REF!+FK16+#REF!+FK17+#REF!+#REF!</f>
        <v>#REF!</v>
      </c>
      <c r="FL12" s="1" t="e">
        <f>#REF!+#REF!+#REF!+FL13+FL14+#REF!+#REF!+FL15+#REF!+FL16+#REF!+FL17+#REF!+#REF!</f>
        <v>#REF!</v>
      </c>
      <c r="FM12" s="1"/>
      <c r="FN12" s="1" t="e">
        <f>#REF!+#REF!+#REF!+FN13+FN14+#REF!+#REF!+FN15+#REF!+FN16+#REF!+FN17+#REF!+#REF!</f>
        <v>#REF!</v>
      </c>
      <c r="FO12" s="1" t="e">
        <f>#REF!+#REF!+#REF!+FO13+FO14+#REF!+#REF!+FO15+#REF!+FO16+#REF!+FO17+#REF!+#REF!</f>
        <v>#REF!</v>
      </c>
      <c r="FP12" s="1" t="e">
        <f>#REF!+#REF!+#REF!+FP13+FP14+#REF!+#REF!+FP15+#REF!+FP16+#REF!+FP17+#REF!+#REF!</f>
        <v>#REF!</v>
      </c>
      <c r="FQ12" s="1"/>
      <c r="FR12" s="32" t="e">
        <f>#REF!+#REF!+#REF!+FR13+FR14+#REF!+#REF!+FR15+#REF!+FR16+#REF!+FR17+#REF!+#REF!</f>
        <v>#REF!</v>
      </c>
      <c r="FS12" s="1" t="e">
        <f>#REF!+#REF!+#REF!+FS13+FS14+#REF!+#REF!+FS15+#REF!+FS16+#REF!+FS17+#REF!+#REF!</f>
        <v>#REF!</v>
      </c>
      <c r="FT12" s="1" t="e">
        <f>#REF!+#REF!+#REF!+FT13+FT14+#REF!+#REF!+FT15+#REF!+FT16+#REF!+FT17+#REF!+#REF!</f>
        <v>#REF!</v>
      </c>
      <c r="FU12" s="1" t="e">
        <f>#REF!+#REF!+#REF!+FU13+FU14+#REF!+#REF!+FU15+#REF!+FU16+#REF!+FU17+#REF!+#REF!</f>
        <v>#REF!</v>
      </c>
      <c r="FV12" s="1"/>
      <c r="FW12" s="13" t="e">
        <f>#REF!+#REF!+#REF!+FW13+FW14+#REF!+#REF!+FW15+#REF!+FW16+#REF!+FW17+#REF!+#REF!+#REF!</f>
        <v>#REF!</v>
      </c>
      <c r="FX12" s="13" t="e">
        <f>#REF!+#REF!+#REF!+FX13+FX14+#REF!+#REF!+FX15+#REF!+FX16+#REF!+FX17+#REF!+#REF!+#REF!</f>
        <v>#REF!</v>
      </c>
      <c r="FY12" s="13" t="e">
        <f>#REF!+#REF!+#REF!+FY13+FY14+#REF!+#REF!+FY15+#REF!+FY16+#REF!+FY17+#REF!+#REF!+#REF!</f>
        <v>#REF!</v>
      </c>
      <c r="FZ12" s="13" t="e">
        <f>#REF!+#REF!+#REF!+FZ13+FZ14+#REF!+#REF!+FZ15+#REF!+FZ16+#REF!+FZ17+#REF!+#REF!+#REF!</f>
        <v>#REF!</v>
      </c>
      <c r="GA12" s="13" t="e">
        <f>#REF!+#REF!+#REF!+GA13+GA14+#REF!+#REF!+GA15+#REF!+GA16+#REF!+GA17+#REF!+#REF!+#REF!</f>
        <v>#REF!</v>
      </c>
      <c r="GB12" s="13" t="e">
        <f>#REF!+#REF!+#REF!+GB13+GB14+#REF!+#REF!+GB15+#REF!+GB16+#REF!+GB17+#REF!+#REF!+#REF!</f>
        <v>#REF!</v>
      </c>
      <c r="GC12" s="47">
        <v>35018.94</v>
      </c>
      <c r="GD12" s="47">
        <v>17509.46</v>
      </c>
      <c r="GE12" s="47">
        <v>17509.48</v>
      </c>
    </row>
    <row r="13" spans="1:187" ht="12.75">
      <c r="A13" s="20" t="s">
        <v>68</v>
      </c>
      <c r="B13" s="6" t="e">
        <f>#REF!+#REF!+#REF!</f>
        <v>#REF!</v>
      </c>
      <c r="C13" s="6" t="e">
        <f>#REF!+#REF!+#REF!</f>
        <v>#REF!</v>
      </c>
      <c r="D13" s="6" t="e">
        <f>#REF!+#REF!+#REF!</f>
        <v>#REF!</v>
      </c>
      <c r="E13" s="1" t="e">
        <f>#REF!+#REF!+#REF!</f>
        <v>#REF!</v>
      </c>
      <c r="F13" s="1" t="e">
        <f>#REF!+#REF!+#REF!</f>
        <v>#REF!</v>
      </c>
      <c r="G13" s="1" t="e">
        <f>#REF!+#REF!+#REF!</f>
        <v>#REF!</v>
      </c>
      <c r="H13" s="1" t="e">
        <f>#REF!+#REF!+#REF!</f>
        <v>#REF!</v>
      </c>
      <c r="I13" s="1" t="e">
        <f>#REF!+#REF!+#REF!</f>
        <v>#REF!</v>
      </c>
      <c r="J13" s="1" t="e">
        <f>#REF!+#REF!+#REF!</f>
        <v>#REF!</v>
      </c>
      <c r="K13" s="18" t="e">
        <f>#REF!+#REF!+#REF!</f>
        <v>#REF!</v>
      </c>
      <c r="L13" s="1" t="e">
        <f>#REF!+#REF!+#REF!</f>
        <v>#REF!</v>
      </c>
      <c r="M13" s="1" t="e">
        <f>#REF!+#REF!+#REF!</f>
        <v>#REF!</v>
      </c>
      <c r="N13" s="1" t="e">
        <f>#REF!+#REF!+#REF!</f>
        <v>#REF!</v>
      </c>
      <c r="O13" s="1" t="e">
        <f>#REF!+#REF!+#REF!</f>
        <v>#REF!</v>
      </c>
      <c r="P13" s="1" t="e">
        <f>#REF!+#REF!+#REF!</f>
        <v>#REF!</v>
      </c>
      <c r="Q13" s="1" t="e">
        <f>#REF!+#REF!+#REF!</f>
        <v>#REF!</v>
      </c>
      <c r="R13" s="1" t="e">
        <f>#REF!+#REF!+#REF!</f>
        <v>#REF!</v>
      </c>
      <c r="S13" s="1" t="e">
        <f>#REF!+#REF!+#REF!</f>
        <v>#REF!</v>
      </c>
      <c r="T13" s="1" t="e">
        <f>#REF!+#REF!+#REF!</f>
        <v>#REF!</v>
      </c>
      <c r="U13" s="1" t="e">
        <f>#REF!+#REF!+#REF!</f>
        <v>#REF!</v>
      </c>
      <c r="V13" s="1" t="e">
        <f>#REF!+#REF!+#REF!</f>
        <v>#REF!</v>
      </c>
      <c r="W13" s="30" t="e">
        <f>#REF!+#REF!+#REF!</f>
        <v>#REF!</v>
      </c>
      <c r="X13" s="30"/>
      <c r="Y13" s="30"/>
      <c r="Z13" s="1"/>
      <c r="AA13" s="1" t="e">
        <f>#REF!+#REF!+#REF!</f>
        <v>#REF!</v>
      </c>
      <c r="AB13" s="1" t="e">
        <f>#REF!+#REF!+#REF!</f>
        <v>#REF!</v>
      </c>
      <c r="AC13" s="1" t="e">
        <f>#REF!+#REF!+#REF!</f>
        <v>#REF!</v>
      </c>
      <c r="AD13" s="1"/>
      <c r="AE13" s="1" t="e">
        <f>#REF!+#REF!+#REF!</f>
        <v>#REF!</v>
      </c>
      <c r="AF13" s="1" t="e">
        <f>#REF!+#REF!+#REF!</f>
        <v>#REF!</v>
      </c>
      <c r="AG13" s="1" t="e">
        <f>#REF!+#REF!+#REF!</f>
        <v>#REF!</v>
      </c>
      <c r="AH13" s="1"/>
      <c r="AI13" s="1" t="e">
        <f>#REF!+#REF!+#REF!</f>
        <v>#REF!</v>
      </c>
      <c r="AJ13" s="1"/>
      <c r="AK13" s="1"/>
      <c r="AL13" s="1"/>
      <c r="AM13" s="1" t="e">
        <f>#REF!+#REF!+#REF!</f>
        <v>#REF!</v>
      </c>
      <c r="AN13" s="1" t="e">
        <f>#REF!+#REF!+#REF!</f>
        <v>#REF!</v>
      </c>
      <c r="AO13" s="1" t="e">
        <f>#REF!+#REF!+#REF!</f>
        <v>#REF!</v>
      </c>
      <c r="AP13" s="1"/>
      <c r="AQ13" s="1" t="e">
        <f>#REF!+#REF!+#REF!</f>
        <v>#REF!</v>
      </c>
      <c r="AR13" s="1"/>
      <c r="AS13" s="1"/>
      <c r="AT13" s="1"/>
      <c r="AU13" s="1" t="e">
        <f>#REF!+#REF!+#REF!</f>
        <v>#REF!</v>
      </c>
      <c r="AV13" s="1" t="e">
        <f>#REF!+#REF!+#REF!</f>
        <v>#REF!</v>
      </c>
      <c r="AW13" s="1" t="e">
        <f>#REF!+#REF!+#REF!</f>
        <v>#REF!</v>
      </c>
      <c r="AX13" s="1"/>
      <c r="AY13" s="1" t="e">
        <f>#REF!+#REF!+#REF!</f>
        <v>#REF!</v>
      </c>
      <c r="AZ13" s="1" t="e">
        <f>#REF!+#REF!+#REF!</f>
        <v>#REF!</v>
      </c>
      <c r="BA13" s="1" t="e">
        <f>#REF!+#REF!+#REF!</f>
        <v>#REF!</v>
      </c>
      <c r="BB13" s="1"/>
      <c r="BC13" s="1" t="e">
        <f>#REF!+#REF!+#REF!</f>
        <v>#REF!</v>
      </c>
      <c r="BD13" s="1" t="e">
        <f>#REF!+#REF!+#REF!</f>
        <v>#REF!</v>
      </c>
      <c r="BE13" s="1" t="e">
        <f>#REF!+#REF!+#REF!</f>
        <v>#REF!</v>
      </c>
      <c r="BF13" s="1"/>
      <c r="BG13" s="1" t="e">
        <f>#REF!+#REF!+#REF!</f>
        <v>#REF!</v>
      </c>
      <c r="BH13" s="1" t="e">
        <f>#REF!+#REF!+#REF!</f>
        <v>#REF!</v>
      </c>
      <c r="BI13" s="1" t="e">
        <f>#REF!+#REF!+#REF!</f>
        <v>#REF!</v>
      </c>
      <c r="BJ13" s="1"/>
      <c r="BK13" s="32" t="e">
        <f>#REF!+#REF!+#REF!</f>
        <v>#REF!</v>
      </c>
      <c r="BL13" s="32"/>
      <c r="BM13" s="32"/>
      <c r="BN13" s="1"/>
      <c r="BO13" s="1" t="e">
        <f>#REF!+#REF!+#REF!</f>
        <v>#REF!</v>
      </c>
      <c r="BP13" s="1"/>
      <c r="BQ13" s="1"/>
      <c r="BR13" s="1"/>
      <c r="BS13" s="1" t="e">
        <f>#REF!+#REF!+#REF!</f>
        <v>#REF!</v>
      </c>
      <c r="BT13" s="1"/>
      <c r="BU13" s="1"/>
      <c r="BV13" s="1"/>
      <c r="BW13" s="1" t="e">
        <f>#REF!+#REF!+#REF!</f>
        <v>#REF!</v>
      </c>
      <c r="BX13" s="1" t="e">
        <f>#REF!+#REF!+#REF!</f>
        <v>#REF!</v>
      </c>
      <c r="BY13" s="1" t="e">
        <f>#REF!+#REF!+#REF!</f>
        <v>#REF!</v>
      </c>
      <c r="BZ13" s="26" t="e">
        <f>#REF!+#REF!+#REF!</f>
        <v>#REF!</v>
      </c>
      <c r="CA13" s="26" t="e">
        <f>#REF!+#REF!+#REF!</f>
        <v>#REF!</v>
      </c>
      <c r="CB13" s="26" t="e">
        <f>#REF!+#REF!+#REF!</f>
        <v>#REF!</v>
      </c>
      <c r="CC13" s="32" t="e">
        <f>#REF!+#REF!+#REF!</f>
        <v>#REF!</v>
      </c>
      <c r="CD13" s="32" t="e">
        <f>#REF!+#REF!+#REF!</f>
        <v>#REF!</v>
      </c>
      <c r="CE13" s="1" t="e">
        <f>#REF!+#REF!+#REF!</f>
        <v>#REF!</v>
      </c>
      <c r="CF13" s="1" t="e">
        <f>#REF!+#REF!+#REF!</f>
        <v>#REF!</v>
      </c>
      <c r="CG13" s="1" t="e">
        <f>#REF!+#REF!+#REF!</f>
        <v>#REF!</v>
      </c>
      <c r="CH13" s="1"/>
      <c r="CI13" s="1" t="e">
        <f>#REF!+#REF!+#REF!</f>
        <v>#REF!</v>
      </c>
      <c r="CJ13" s="1" t="e">
        <f>#REF!+#REF!+#REF!</f>
        <v>#REF!</v>
      </c>
      <c r="CK13" s="1" t="e">
        <f>#REF!+#REF!+#REF!</f>
        <v>#REF!</v>
      </c>
      <c r="CL13" s="1"/>
      <c r="CM13" s="1" t="e">
        <f>#REF!+#REF!+#REF!</f>
        <v>#REF!</v>
      </c>
      <c r="CN13" s="1" t="e">
        <f>#REF!+#REF!+#REF!</f>
        <v>#REF!</v>
      </c>
      <c r="CO13" s="1" t="e">
        <f>#REF!+#REF!+#REF!</f>
        <v>#REF!</v>
      </c>
      <c r="CP13" s="26" t="e">
        <f>#REF!+#REF!+#REF!</f>
        <v>#REF!</v>
      </c>
      <c r="CQ13" s="26" t="e">
        <f>#REF!+#REF!+#REF!</f>
        <v>#REF!</v>
      </c>
      <c r="CR13" s="26" t="e">
        <f>#REF!+#REF!+#REF!</f>
        <v>#REF!</v>
      </c>
      <c r="CS13" s="1" t="e">
        <f>#REF!+#REF!+#REF!</f>
        <v>#REF!</v>
      </c>
      <c r="CT13" s="1" t="e">
        <f>#REF!+#REF!+#REF!</f>
        <v>#REF!</v>
      </c>
      <c r="CU13" s="1" t="e">
        <f>#REF!+#REF!+#REF!</f>
        <v>#REF!</v>
      </c>
      <c r="CV13" s="32" t="e">
        <f>#REF!+#REF!+#REF!</f>
        <v>#REF!</v>
      </c>
      <c r="CW13" s="32" t="e">
        <f>#REF!+#REF!+#REF!</f>
        <v>#REF!</v>
      </c>
      <c r="CX13" s="32" t="e">
        <f>#REF!+#REF!+#REF!</f>
        <v>#REF!</v>
      </c>
      <c r="CY13" s="1" t="e">
        <f>#REF!+#REF!+#REF!</f>
        <v>#REF!</v>
      </c>
      <c r="CZ13" s="10" t="e">
        <f>#REF!+#REF!+#REF!</f>
        <v>#REF!</v>
      </c>
      <c r="DA13" s="10" t="e">
        <f>#REF!+#REF!+#REF!</f>
        <v>#REF!</v>
      </c>
      <c r="DB13" s="1" t="e">
        <f>#REF!+#REF!+#REF!</f>
        <v>#REF!</v>
      </c>
      <c r="DC13" s="1" t="e">
        <f>#REF!+#REF!+#REF!</f>
        <v>#REF!</v>
      </c>
      <c r="DD13" s="1" t="e">
        <f>#REF!+#REF!+#REF!</f>
        <v>#REF!</v>
      </c>
      <c r="DE13" s="32" t="e">
        <f>#REF!+#REF!+#REF!</f>
        <v>#REF!</v>
      </c>
      <c r="DF13" s="1" t="e">
        <f>#REF!+#REF!+#REF!</f>
        <v>#REF!</v>
      </c>
      <c r="DG13" s="1"/>
      <c r="DH13" s="1"/>
      <c r="DI13" s="1"/>
      <c r="DJ13" s="1" t="e">
        <f>#REF!+#REF!+#REF!</f>
        <v>#REF!</v>
      </c>
      <c r="DK13" s="1"/>
      <c r="DL13" s="1"/>
      <c r="DM13" s="1"/>
      <c r="DN13" s="1" t="e">
        <f>#REF!+#REF!+#REF!</f>
        <v>#REF!</v>
      </c>
      <c r="DO13" s="1"/>
      <c r="DP13" s="1"/>
      <c r="DQ13" s="1"/>
      <c r="DR13" s="1" t="e">
        <f>#REF!+#REF!+#REF!</f>
        <v>#REF!</v>
      </c>
      <c r="DS13" s="1" t="e">
        <f>#REF!+#REF!+#REF!</f>
        <v>#REF!</v>
      </c>
      <c r="DT13" s="1" t="e">
        <f>#REF!+#REF!+#REF!</f>
        <v>#REF!</v>
      </c>
      <c r="DU13" s="1"/>
      <c r="DV13" s="26" t="e">
        <f>#REF!+#REF!+#REF!</f>
        <v>#REF!</v>
      </c>
      <c r="DW13" s="26"/>
      <c r="DX13" s="26"/>
      <c r="DY13" s="1"/>
      <c r="DZ13" s="1" t="e">
        <f>#REF!+#REF!+#REF!</f>
        <v>#REF!</v>
      </c>
      <c r="EA13" s="1" t="e">
        <f>#REF!+#REF!+#REF!</f>
        <v>#REF!</v>
      </c>
      <c r="EB13" s="1" t="e">
        <f>#REF!+#REF!+#REF!</f>
        <v>#REF!</v>
      </c>
      <c r="EC13" s="1"/>
      <c r="ED13" s="1" t="e">
        <f>#REF!+#REF!+#REF!</f>
        <v>#REF!</v>
      </c>
      <c r="EE13" s="1" t="e">
        <f>#REF!+#REF!+#REF!</f>
        <v>#REF!</v>
      </c>
      <c r="EF13" s="1" t="e">
        <f>#REF!+#REF!+#REF!</f>
        <v>#REF!</v>
      </c>
      <c r="EG13" s="1"/>
      <c r="EH13" s="1" t="e">
        <f>#REF!+#REF!+#REF!</f>
        <v>#REF!</v>
      </c>
      <c r="EI13" s="1" t="e">
        <f>#REF!+#REF!+#REF!</f>
        <v>#REF!</v>
      </c>
      <c r="EJ13" s="1" t="e">
        <f>#REF!+#REF!+#REF!</f>
        <v>#REF!</v>
      </c>
      <c r="EK13" s="1"/>
      <c r="EL13" s="1" t="e">
        <f>#REF!+#REF!+#REF!</f>
        <v>#REF!</v>
      </c>
      <c r="EM13" s="1" t="e">
        <f>#REF!+#REF!+#REF!</f>
        <v>#REF!</v>
      </c>
      <c r="EN13" s="1" t="e">
        <f>#REF!+#REF!+#REF!</f>
        <v>#REF!</v>
      </c>
      <c r="EO13" s="1"/>
      <c r="EP13" s="1" t="e">
        <f>#REF!+#REF!+#REF!</f>
        <v>#REF!</v>
      </c>
      <c r="EQ13" s="1"/>
      <c r="ER13" s="1"/>
      <c r="ES13" s="1"/>
      <c r="ET13" s="26" t="e">
        <f>#REF!+#REF!+#REF!</f>
        <v>#REF!</v>
      </c>
      <c r="EU13" s="26"/>
      <c r="EV13" s="26"/>
      <c r="EW13" s="1"/>
      <c r="EX13" s="1" t="e">
        <f>#REF!+#REF!+#REF!</f>
        <v>#REF!</v>
      </c>
      <c r="EY13" s="1"/>
      <c r="EZ13" s="1"/>
      <c r="FA13" s="1"/>
      <c r="FB13" s="1" t="e">
        <f>#REF!+#REF!+#REF!</f>
        <v>#REF!</v>
      </c>
      <c r="FC13" s="1"/>
      <c r="FD13" s="1"/>
      <c r="FE13" s="1"/>
      <c r="FF13" s="1" t="e">
        <f>#REF!+#REF!+#REF!</f>
        <v>#REF!</v>
      </c>
      <c r="FG13" s="1" t="e">
        <f>#REF!+#REF!+#REF!</f>
        <v>#REF!</v>
      </c>
      <c r="FH13" s="1" t="e">
        <f>#REF!+#REF!+#REF!</f>
        <v>#REF!</v>
      </c>
      <c r="FI13" s="1"/>
      <c r="FJ13" s="1" t="e">
        <f>#REF!+#REF!+#REF!</f>
        <v>#REF!</v>
      </c>
      <c r="FK13" s="1" t="e">
        <f>#REF!+#REF!+#REF!</f>
        <v>#REF!</v>
      </c>
      <c r="FL13" s="1" t="e">
        <f>#REF!+#REF!+#REF!</f>
        <v>#REF!</v>
      </c>
      <c r="FM13" s="1"/>
      <c r="FN13" s="1" t="e">
        <f>#REF!+#REF!+#REF!</f>
        <v>#REF!</v>
      </c>
      <c r="FO13" s="1" t="e">
        <f>#REF!+#REF!+#REF!</f>
        <v>#REF!</v>
      </c>
      <c r="FP13" s="1" t="e">
        <f>#REF!+#REF!+#REF!</f>
        <v>#REF!</v>
      </c>
      <c r="FQ13" s="1"/>
      <c r="FR13" s="32" t="e">
        <f>#REF!+#REF!+#REF!</f>
        <v>#REF!</v>
      </c>
      <c r="FS13" s="1" t="e">
        <f>#REF!+#REF!+#REF!</f>
        <v>#REF!</v>
      </c>
      <c r="FT13" s="1" t="e">
        <f>#REF!+#REF!+#REF!</f>
        <v>#REF!</v>
      </c>
      <c r="FU13" s="1" t="e">
        <f>#REF!+#REF!+#REF!</f>
        <v>#REF!</v>
      </c>
      <c r="FV13" s="1"/>
      <c r="FW13" s="13" t="e">
        <f>#REF!+#REF!+#REF!</f>
        <v>#REF!</v>
      </c>
      <c r="FX13" s="13" t="e">
        <f>#REF!+#REF!+#REF!</f>
        <v>#REF!</v>
      </c>
      <c r="FY13" s="13" t="e">
        <f>#REF!+#REF!+#REF!</f>
        <v>#REF!</v>
      </c>
      <c r="FZ13" s="13" t="e">
        <f>#REF!+#REF!+#REF!</f>
        <v>#REF!</v>
      </c>
      <c r="GA13" s="13" t="e">
        <f>#REF!+#REF!+#REF!</f>
        <v>#REF!</v>
      </c>
      <c r="GB13" s="13" t="e">
        <f>#REF!+#REF!+#REF!</f>
        <v>#REF!</v>
      </c>
      <c r="GC13" s="47">
        <v>2000</v>
      </c>
      <c r="GD13" s="47">
        <v>1000</v>
      </c>
      <c r="GE13" s="47">
        <v>1000</v>
      </c>
    </row>
    <row r="14" spans="1:187" ht="12.75">
      <c r="A14" s="20" t="s">
        <v>69</v>
      </c>
      <c r="B14" s="6">
        <f>D14+C14</f>
        <v>11962.356610169492</v>
      </c>
      <c r="C14" s="6">
        <f>2196+0.02/1.18</f>
        <v>2196.0169491525426</v>
      </c>
      <c r="D14" s="6">
        <f>9766.06+0.33/1.18</f>
        <v>9766.33966101695</v>
      </c>
      <c r="E14" s="1">
        <f>F14+G14</f>
        <v>9820.040508474576</v>
      </c>
      <c r="F14" s="1">
        <f>2386.95/1.18</f>
        <v>2022.8389830508474</v>
      </c>
      <c r="G14" s="1">
        <f>7797.21-0.01/1.18</f>
        <v>7797.2015254237285</v>
      </c>
      <c r="H14" s="1">
        <f>I14+J14</f>
        <v>7782.615593220338</v>
      </c>
      <c r="I14" s="1">
        <v>5057.98</v>
      </c>
      <c r="J14" s="1">
        <f>3215.07/1.18</f>
        <v>2724.635593220339</v>
      </c>
      <c r="K14" s="1">
        <f>L14+M14</f>
        <v>16059.054406779662</v>
      </c>
      <c r="L14" s="1">
        <f>9567.28/1.18-212.4/1.18</f>
        <v>7927.864406779662</v>
      </c>
      <c r="M14" s="1">
        <v>8131.19</v>
      </c>
      <c r="N14" s="1">
        <v>901.9906779661018</v>
      </c>
      <c r="O14" s="1">
        <v>901.99</v>
      </c>
      <c r="P14" s="1"/>
      <c r="Q14" s="1">
        <v>901.9906779661018</v>
      </c>
      <c r="R14" s="1"/>
      <c r="S14" s="1">
        <v>901.9</v>
      </c>
      <c r="T14" s="1">
        <v>6440.574576271187</v>
      </c>
      <c r="U14" s="1"/>
      <c r="V14" s="1">
        <v>6440.57</v>
      </c>
      <c r="W14" s="30">
        <v>9497.679661016951</v>
      </c>
      <c r="X14" s="30">
        <v>9497.68</v>
      </c>
      <c r="Y14" s="30"/>
      <c r="Z14" s="1"/>
      <c r="AA14" s="1">
        <v>0</v>
      </c>
      <c r="AB14" s="1"/>
      <c r="AC14" s="1"/>
      <c r="AD14" s="1"/>
      <c r="AE14" s="1">
        <v>981.4237288135595</v>
      </c>
      <c r="AF14" s="1"/>
      <c r="AG14" s="1">
        <v>981.42</v>
      </c>
      <c r="AH14" s="1"/>
      <c r="AI14" s="1">
        <f>AJ14+AK14</f>
        <v>8866.597966101695</v>
      </c>
      <c r="AJ14" s="1">
        <v>3441.92</v>
      </c>
      <c r="AK14" s="1">
        <f>6401.12/1.18</f>
        <v>5424.677966101695</v>
      </c>
      <c r="AL14" s="1"/>
      <c r="AM14" s="1">
        <v>5032.928813559322</v>
      </c>
      <c r="AN14" s="1">
        <v>5032.93</v>
      </c>
      <c r="AO14" s="1"/>
      <c r="AP14" s="1"/>
      <c r="AQ14" s="1">
        <f>1000-183.55/1.18</f>
        <v>844.4491525423729</v>
      </c>
      <c r="AR14" s="1"/>
      <c r="AS14" s="1">
        <v>844.45</v>
      </c>
      <c r="AT14" s="1"/>
      <c r="AU14" s="1">
        <v>11111.752542372884</v>
      </c>
      <c r="AV14" s="1"/>
      <c r="AW14" s="1">
        <v>11111.75</v>
      </c>
      <c r="AX14" s="1"/>
      <c r="AY14" s="1">
        <v>767.520338983051</v>
      </c>
      <c r="AZ14" s="1"/>
      <c r="BA14" s="1">
        <v>767.52</v>
      </c>
      <c r="BB14" s="1"/>
      <c r="BC14" s="1">
        <v>3943.7703389830513</v>
      </c>
      <c r="BD14" s="1"/>
      <c r="BE14" s="1">
        <v>3943.77</v>
      </c>
      <c r="BF14" s="1"/>
      <c r="BG14" s="1">
        <v>17660.462711864406</v>
      </c>
      <c r="BH14" s="1"/>
      <c r="BI14" s="1">
        <v>17660.46</v>
      </c>
      <c r="BJ14" s="1"/>
      <c r="BK14" s="32">
        <v>8768.305084745763</v>
      </c>
      <c r="BL14" s="32"/>
      <c r="BM14" s="32">
        <v>8768.31</v>
      </c>
      <c r="BN14" s="1"/>
      <c r="BO14" s="1">
        <f>BP14+BQ14</f>
        <v>2445.78</v>
      </c>
      <c r="BP14" s="1">
        <v>2445.78</v>
      </c>
      <c r="BQ14" s="1"/>
      <c r="BR14" s="1"/>
      <c r="BS14" s="1">
        <v>4517.839830508476</v>
      </c>
      <c r="BT14" s="1"/>
      <c r="BU14" s="1">
        <v>4517.84</v>
      </c>
      <c r="BV14" s="1"/>
      <c r="BW14" s="1">
        <v>3570.2271186440685</v>
      </c>
      <c r="BX14" s="1">
        <v>3570.23</v>
      </c>
      <c r="BY14" s="1"/>
      <c r="BZ14" s="26">
        <v>6676.496610169492</v>
      </c>
      <c r="CA14" s="26"/>
      <c r="CB14" s="26">
        <v>6676.5</v>
      </c>
      <c r="CC14" s="32">
        <v>5701.365254237289</v>
      </c>
      <c r="CD14" s="32">
        <v>5492.952542372882</v>
      </c>
      <c r="CE14" s="1">
        <f>CF14+CG14</f>
        <v>5257.05</v>
      </c>
      <c r="CF14" s="1"/>
      <c r="CG14" s="1">
        <v>5257.05</v>
      </c>
      <c r="CH14" s="1"/>
      <c r="CI14" s="1">
        <v>11620.940677966104</v>
      </c>
      <c r="CJ14" s="1"/>
      <c r="CK14" s="1">
        <v>11620.94</v>
      </c>
      <c r="CL14" s="1"/>
      <c r="CM14" s="1">
        <f>CN14+CO14</f>
        <v>4804.87</v>
      </c>
      <c r="CN14" s="1">
        <f>4386.2/1.18</f>
        <v>3717.1186440677966</v>
      </c>
      <c r="CO14" s="1">
        <f>4804.87-4386.2/1.18</f>
        <v>1087.7513559322033</v>
      </c>
      <c r="CP14" s="26">
        <v>723.4830508474577</v>
      </c>
      <c r="CQ14" s="26"/>
      <c r="CR14" s="26">
        <v>723.48</v>
      </c>
      <c r="CS14" s="1">
        <v>4781.280508474577</v>
      </c>
      <c r="CT14" s="1"/>
      <c r="CU14" s="1">
        <v>4781.28</v>
      </c>
      <c r="CV14" s="32">
        <v>15692.516101694919</v>
      </c>
      <c r="CW14" s="32">
        <v>5355.35</v>
      </c>
      <c r="CX14" s="32">
        <v>3554.5008474576275</v>
      </c>
      <c r="CY14" s="1">
        <f>CZ14+DA14</f>
        <v>3712.679322033898</v>
      </c>
      <c r="CZ14" s="10">
        <f>432.54/1.18+1110.24/1.18</f>
        <v>1307.4406779661017</v>
      </c>
      <c r="DA14" s="10">
        <f>3346.12-1110.24/1.18</f>
        <v>2405.2386440677965</v>
      </c>
      <c r="DB14" s="1">
        <v>3434.582203389831</v>
      </c>
      <c r="DC14" s="1">
        <v>3434.58</v>
      </c>
      <c r="DD14" s="1"/>
      <c r="DE14" s="32">
        <v>4954.278813559323</v>
      </c>
      <c r="DF14" s="1">
        <f>DG14+DH14</f>
        <v>3555.8445762711863</v>
      </c>
      <c r="DG14" s="1">
        <f>3562.37-7.7/1.18-2081.32/1.18</f>
        <v>1792.0140677966099</v>
      </c>
      <c r="DH14" s="1">
        <f>2081.32/1.18</f>
        <v>1763.8305084745764</v>
      </c>
      <c r="DI14" s="1"/>
      <c r="DJ14" s="1">
        <f>DK14+DL14</f>
        <v>4900.777966101696</v>
      </c>
      <c r="DK14" s="1">
        <f>4907.1-3125.74/1.18</f>
        <v>2258.1677966101697</v>
      </c>
      <c r="DL14" s="1">
        <f>3118.28/1.18</f>
        <v>2642.6101694915255</v>
      </c>
      <c r="DM14" s="1"/>
      <c r="DN14" s="1">
        <f>DO14+DP14</f>
        <v>3838.0459322033903</v>
      </c>
      <c r="DO14" s="1">
        <f>3399.19-1623.93/1.18</f>
        <v>2022.9781355932203</v>
      </c>
      <c r="DP14" s="1">
        <f>2141.78/1.18</f>
        <v>1815.0677966101698</v>
      </c>
      <c r="DQ14" s="1"/>
      <c r="DR14" s="1">
        <v>4765.554237288136</v>
      </c>
      <c r="DS14" s="1"/>
      <c r="DT14" s="1">
        <v>4765.55</v>
      </c>
      <c r="DU14" s="1"/>
      <c r="DV14" s="26">
        <v>0</v>
      </c>
      <c r="DW14" s="26"/>
      <c r="DX14" s="26"/>
      <c r="DY14" s="1"/>
      <c r="DZ14" s="1">
        <v>0</v>
      </c>
      <c r="EA14" s="1"/>
      <c r="EB14" s="1"/>
      <c r="EC14" s="1"/>
      <c r="ED14" s="1">
        <v>5091.909322033899</v>
      </c>
      <c r="EE14" s="1"/>
      <c r="EF14" s="1">
        <v>5091.91</v>
      </c>
      <c r="EG14" s="1"/>
      <c r="EH14" s="1">
        <v>1012.0838983050849</v>
      </c>
      <c r="EI14" s="1"/>
      <c r="EJ14" s="1">
        <v>1012.08</v>
      </c>
      <c r="EK14" s="1"/>
      <c r="EL14" s="1">
        <v>16866.290677966103</v>
      </c>
      <c r="EM14" s="1">
        <v>16866.29</v>
      </c>
      <c r="EN14" s="1"/>
      <c r="EO14" s="1"/>
      <c r="EP14" s="1">
        <v>5658.101694915255</v>
      </c>
      <c r="EQ14" s="1">
        <v>0</v>
      </c>
      <c r="ER14" s="1">
        <v>5658.1</v>
      </c>
      <c r="ES14" s="1"/>
      <c r="ET14" s="26">
        <v>0</v>
      </c>
      <c r="EU14" s="26"/>
      <c r="EV14" s="26"/>
      <c r="EW14" s="1"/>
      <c r="EX14" s="1">
        <f>EY14+EZ14</f>
        <v>6952.355932203391</v>
      </c>
      <c r="EY14" s="1">
        <f>2119.83/1.18</f>
        <v>1796.4661016949153</v>
      </c>
      <c r="EZ14" s="1">
        <f>6063.95/1.18+20/1.18</f>
        <v>5155.889830508475</v>
      </c>
      <c r="FA14" s="1"/>
      <c r="FB14" s="1">
        <f>FC14+FD14</f>
        <v>5261.91</v>
      </c>
      <c r="FC14" s="1"/>
      <c r="FD14" s="1">
        <v>5261.91</v>
      </c>
      <c r="FE14" s="1"/>
      <c r="FF14" s="1">
        <v>3688.9711864406786</v>
      </c>
      <c r="FG14" s="1">
        <v>3688.97</v>
      </c>
      <c r="FH14" s="1"/>
      <c r="FI14" s="1"/>
      <c r="FJ14" s="1">
        <v>1270.0245762711866</v>
      </c>
      <c r="FK14" s="1">
        <v>1270.02</v>
      </c>
      <c r="FL14" s="1"/>
      <c r="FM14" s="1"/>
      <c r="FN14" s="1">
        <v>3306.7957627118644</v>
      </c>
      <c r="FO14" s="1"/>
      <c r="FP14" s="1">
        <v>3306.8</v>
      </c>
      <c r="FQ14" s="1"/>
      <c r="FR14" s="32">
        <v>998.7254237288136</v>
      </c>
      <c r="FS14" s="1">
        <v>4509.972033898306</v>
      </c>
      <c r="FT14" s="1"/>
      <c r="FU14" s="1">
        <v>4509.97</v>
      </c>
      <c r="FV14" s="1"/>
      <c r="FW14" s="13">
        <v>4498.1796610169495</v>
      </c>
      <c r="FX14" s="13"/>
      <c r="FY14" s="13">
        <v>4498.18</v>
      </c>
      <c r="FZ14" s="13">
        <f>GA14+GB14</f>
        <v>3063.99</v>
      </c>
      <c r="GA14" s="13">
        <v>1531.99</v>
      </c>
      <c r="GB14" s="13">
        <v>1532</v>
      </c>
      <c r="GC14" s="47">
        <v>1288.9</v>
      </c>
      <c r="GD14" s="47">
        <v>644.45</v>
      </c>
      <c r="GE14" s="47">
        <v>644.45</v>
      </c>
    </row>
    <row r="15" spans="1:187" ht="12.75">
      <c r="A15" s="20" t="s">
        <v>70</v>
      </c>
      <c r="B15" s="6" t="e">
        <f>#REF!+#REF!+#REF!+#REF!</f>
        <v>#REF!</v>
      </c>
      <c r="C15" s="6" t="e">
        <f>#REF!+#REF!+#REF!+#REF!</f>
        <v>#REF!</v>
      </c>
      <c r="D15" s="6" t="e">
        <f>#REF!+#REF!+#REF!+#REF!</f>
        <v>#REF!</v>
      </c>
      <c r="E15" s="1" t="e">
        <f>#REF!+#REF!+#REF!+#REF!</f>
        <v>#REF!</v>
      </c>
      <c r="F15" s="1" t="e">
        <f>#REF!+#REF!+#REF!+#REF!</f>
        <v>#REF!</v>
      </c>
      <c r="G15" s="1" t="e">
        <f>#REF!+#REF!+#REF!+#REF!</f>
        <v>#REF!</v>
      </c>
      <c r="H15" s="1" t="e">
        <f>#REF!+#REF!+#REF!+#REF!</f>
        <v>#REF!</v>
      </c>
      <c r="I15" s="1" t="e">
        <f>#REF!+#REF!+#REF!+#REF!</f>
        <v>#REF!</v>
      </c>
      <c r="J15" s="1" t="e">
        <f>#REF!+#REF!+#REF!+#REF!</f>
        <v>#REF!</v>
      </c>
      <c r="K15" s="1" t="e">
        <f>#REF!+#REF!+#REF!+#REF!</f>
        <v>#REF!</v>
      </c>
      <c r="L15" s="1" t="e">
        <f>#REF!+#REF!+#REF!+#REF!</f>
        <v>#REF!</v>
      </c>
      <c r="M15" s="1"/>
      <c r="N15" s="1" t="e">
        <f>#REF!+#REF!+#REF!+#REF!</f>
        <v>#REF!</v>
      </c>
      <c r="O15" s="1" t="e">
        <f>#REF!+#REF!+#REF!+#REF!</f>
        <v>#REF!</v>
      </c>
      <c r="P15" s="1" t="e">
        <f>#REF!+#REF!+#REF!+#REF!</f>
        <v>#REF!</v>
      </c>
      <c r="Q15" s="1" t="e">
        <f>#REF!+#REF!+#REF!+#REF!</f>
        <v>#REF!</v>
      </c>
      <c r="R15" s="1" t="e">
        <f>#REF!+#REF!+#REF!+#REF!</f>
        <v>#REF!</v>
      </c>
      <c r="S15" s="1" t="e">
        <f>#REF!+#REF!+#REF!+#REF!</f>
        <v>#REF!</v>
      </c>
      <c r="T15" s="1" t="e">
        <f>#REF!+#REF!+#REF!+#REF!</f>
        <v>#REF!</v>
      </c>
      <c r="U15" s="1" t="e">
        <f>#REF!+#REF!+#REF!</f>
        <v>#REF!</v>
      </c>
      <c r="V15" s="1"/>
      <c r="W15" s="30" t="e">
        <f>#REF!+#REF!+#REF!+#REF!</f>
        <v>#REF!</v>
      </c>
      <c r="X15" s="30" t="e">
        <f>#REF!+#REF!+#REF!+#REF!</f>
        <v>#REF!</v>
      </c>
      <c r="Y15" s="30" t="e">
        <f>#REF!+#REF!+#REF!+#REF!</f>
        <v>#REF!</v>
      </c>
      <c r="Z15" s="1"/>
      <c r="AA15" s="1" t="e">
        <f>#REF!+#REF!+#REF!+#REF!</f>
        <v>#REF!</v>
      </c>
      <c r="AB15" s="1" t="e">
        <f>#REF!+#REF!+#REF!+#REF!</f>
        <v>#REF!</v>
      </c>
      <c r="AC15" s="1" t="e">
        <f>#REF!+#REF!+#REF!+#REF!</f>
        <v>#REF!</v>
      </c>
      <c r="AD15" s="1"/>
      <c r="AE15" s="1" t="e">
        <f>#REF!+#REF!+#REF!+#REF!</f>
        <v>#REF!</v>
      </c>
      <c r="AF15" s="1" t="e">
        <f>#REF!+#REF!+#REF!+#REF!</f>
        <v>#REF!</v>
      </c>
      <c r="AG15" s="1" t="e">
        <f>#REF!+#REF!+#REF!+#REF!</f>
        <v>#REF!</v>
      </c>
      <c r="AH15" s="1"/>
      <c r="AI15" s="1" t="e">
        <f>#REF!+#REF!+#REF!+#REF!</f>
        <v>#REF!</v>
      </c>
      <c r="AJ15" s="1" t="e">
        <f>#REF!+#REF!+#REF!+#REF!</f>
        <v>#REF!</v>
      </c>
      <c r="AK15" s="1" t="e">
        <f>#REF!+#REF!+#REF!+#REF!</f>
        <v>#REF!</v>
      </c>
      <c r="AL15" s="1"/>
      <c r="AM15" s="1" t="e">
        <f>#REF!+#REF!+#REF!+#REF!</f>
        <v>#REF!</v>
      </c>
      <c r="AN15" s="1" t="e">
        <f>#REF!+#REF!+#REF!+#REF!</f>
        <v>#REF!</v>
      </c>
      <c r="AO15" s="1" t="e">
        <f>#REF!+#REF!+#REF!+#REF!</f>
        <v>#REF!</v>
      </c>
      <c r="AP15" s="1"/>
      <c r="AQ15" s="1" t="e">
        <f>#REF!+#REF!+#REF!+#REF!</f>
        <v>#REF!</v>
      </c>
      <c r="AR15" s="1" t="e">
        <f>#REF!+#REF!+#REF!+#REF!</f>
        <v>#REF!</v>
      </c>
      <c r="AS15" s="1" t="e">
        <f>#REF!+#REF!+#REF!+#REF!</f>
        <v>#REF!</v>
      </c>
      <c r="AT15" s="1"/>
      <c r="AU15" s="1" t="e">
        <f>#REF!+#REF!+#REF!+#REF!</f>
        <v>#REF!</v>
      </c>
      <c r="AV15" s="1" t="e">
        <f>#REF!+#REF!+#REF!+#REF!</f>
        <v>#REF!</v>
      </c>
      <c r="AW15" s="1" t="e">
        <f>#REF!+#REF!+#REF!+#REF!</f>
        <v>#REF!</v>
      </c>
      <c r="AX15" s="1"/>
      <c r="AY15" s="1" t="e">
        <f>#REF!+#REF!+#REF!+#REF!</f>
        <v>#REF!</v>
      </c>
      <c r="AZ15" s="1" t="e">
        <f>#REF!+#REF!+#REF!+#REF!</f>
        <v>#REF!</v>
      </c>
      <c r="BA15" s="1" t="e">
        <f>#REF!+#REF!+#REF!+#REF!</f>
        <v>#REF!</v>
      </c>
      <c r="BB15" s="1"/>
      <c r="BC15" s="1" t="e">
        <f>#REF!+#REF!+#REF!+#REF!</f>
        <v>#REF!</v>
      </c>
      <c r="BD15" s="1" t="e">
        <f>#REF!+#REF!+#REF!+#REF!</f>
        <v>#REF!</v>
      </c>
      <c r="BE15" s="1" t="e">
        <f>#REF!+#REF!+#REF!+#REF!</f>
        <v>#REF!</v>
      </c>
      <c r="BF15" s="1"/>
      <c r="BG15" s="1" t="e">
        <f>#REF!+#REF!+#REF!+#REF!</f>
        <v>#REF!</v>
      </c>
      <c r="BH15" s="1" t="e">
        <f>#REF!+#REF!+#REF!+#REF!</f>
        <v>#REF!</v>
      </c>
      <c r="BI15" s="1" t="e">
        <f>#REF!+#REF!+#REF!+#REF!</f>
        <v>#REF!</v>
      </c>
      <c r="BJ15" s="1"/>
      <c r="BK15" s="32" t="e">
        <f>#REF!+#REF!+#REF!+#REF!</f>
        <v>#REF!</v>
      </c>
      <c r="BL15" s="32" t="e">
        <f>#REF!+#REF!+#REF!+#REF!</f>
        <v>#REF!</v>
      </c>
      <c r="BM15" s="32" t="e">
        <f>#REF!+#REF!+#REF!+#REF!</f>
        <v>#REF!</v>
      </c>
      <c r="BN15" s="1"/>
      <c r="BO15" s="1" t="e">
        <f>#REF!+#REF!+#REF!+#REF!</f>
        <v>#REF!</v>
      </c>
      <c r="BP15" s="1" t="e">
        <f>#REF!+#REF!+#REF!+#REF!</f>
        <v>#REF!</v>
      </c>
      <c r="BQ15" s="1" t="e">
        <f>#REF!+#REF!+#REF!+#REF!</f>
        <v>#REF!</v>
      </c>
      <c r="BR15" s="1"/>
      <c r="BS15" s="1" t="e">
        <f>#REF!+#REF!+#REF!+#REF!</f>
        <v>#REF!</v>
      </c>
      <c r="BT15" s="1" t="e">
        <f>#REF!+#REF!+#REF!+#REF!</f>
        <v>#REF!</v>
      </c>
      <c r="BU15" s="1" t="e">
        <f>#REF!+#REF!+#REF!+#REF!</f>
        <v>#REF!</v>
      </c>
      <c r="BV15" s="1"/>
      <c r="BW15" s="1" t="e">
        <f>#REF!+#REF!+#REF!+#REF!</f>
        <v>#REF!</v>
      </c>
      <c r="BX15" s="1" t="e">
        <f>#REF!+#REF!+#REF!+#REF!</f>
        <v>#REF!</v>
      </c>
      <c r="BY15" s="1" t="e">
        <f>#REF!+#REF!+#REF!+#REF!</f>
        <v>#REF!</v>
      </c>
      <c r="BZ15" s="26" t="e">
        <f>#REF!+#REF!+#REF!+#REF!</f>
        <v>#REF!</v>
      </c>
      <c r="CA15" s="26" t="e">
        <f>#REF!+#REF!+#REF!+#REF!</f>
        <v>#REF!</v>
      </c>
      <c r="CB15" s="26" t="e">
        <f>#REF!+#REF!+#REF!+#REF!</f>
        <v>#REF!</v>
      </c>
      <c r="CC15" s="32" t="e">
        <f>#REF!+#REF!+#REF!+#REF!</f>
        <v>#REF!</v>
      </c>
      <c r="CD15" s="32" t="e">
        <f>#REF!+#REF!+#REF!+#REF!</f>
        <v>#REF!</v>
      </c>
      <c r="CE15" s="1" t="e">
        <f>#REF!+#REF!+#REF!+#REF!</f>
        <v>#REF!</v>
      </c>
      <c r="CF15" s="1" t="e">
        <f>#REF!+#REF!+#REF!+#REF!</f>
        <v>#REF!</v>
      </c>
      <c r="CG15" s="1" t="e">
        <f>#REF!+#REF!+#REF!+#REF!</f>
        <v>#REF!</v>
      </c>
      <c r="CH15" s="1"/>
      <c r="CI15" s="1" t="e">
        <f>#REF!+#REF!+#REF!+#REF!</f>
        <v>#REF!</v>
      </c>
      <c r="CJ15" s="1" t="e">
        <f>#REF!+#REF!+#REF!+#REF!</f>
        <v>#REF!</v>
      </c>
      <c r="CK15" s="1" t="e">
        <f>#REF!+#REF!+#REF!+#REF!</f>
        <v>#REF!</v>
      </c>
      <c r="CL15" s="1"/>
      <c r="CM15" s="1" t="e">
        <f>#REF!+#REF!+#REF!+#REF!</f>
        <v>#REF!</v>
      </c>
      <c r="CN15" s="1" t="e">
        <f>#REF!+#REF!+#REF!+#REF!</f>
        <v>#REF!</v>
      </c>
      <c r="CO15" s="1" t="e">
        <f>#REF!+#REF!+#REF!+#REF!</f>
        <v>#REF!</v>
      </c>
      <c r="CP15" s="26" t="e">
        <f>#REF!+#REF!+#REF!+#REF!</f>
        <v>#REF!</v>
      </c>
      <c r="CQ15" s="26" t="e">
        <f>#REF!+#REF!+#REF!+#REF!</f>
        <v>#REF!</v>
      </c>
      <c r="CR15" s="26" t="e">
        <f>#REF!+#REF!+#REF!+#REF!</f>
        <v>#REF!</v>
      </c>
      <c r="CS15" s="1" t="e">
        <f>#REF!+#REF!+#REF!+#REF!</f>
        <v>#REF!</v>
      </c>
      <c r="CT15" s="1" t="e">
        <f>#REF!+#REF!+#REF!+#REF!</f>
        <v>#REF!</v>
      </c>
      <c r="CU15" s="1" t="e">
        <f>#REF!+#REF!+#REF!+#REF!</f>
        <v>#REF!</v>
      </c>
      <c r="CV15" s="32" t="e">
        <f>#REF!+#REF!+#REF!+#REF!</f>
        <v>#REF!</v>
      </c>
      <c r="CW15" s="32" t="e">
        <f>#REF!+#REF!+#REF!+#REF!</f>
        <v>#REF!</v>
      </c>
      <c r="CX15" s="32" t="e">
        <f>#REF!+#REF!+#REF!+#REF!</f>
        <v>#REF!</v>
      </c>
      <c r="CY15" s="1" t="e">
        <f>#REF!+#REF!+#REF!+#REF!</f>
        <v>#REF!</v>
      </c>
      <c r="CZ15" s="10" t="e">
        <f>#REF!+#REF!+#REF!+#REF!</f>
        <v>#REF!</v>
      </c>
      <c r="DA15" s="10" t="e">
        <f>#REF!+#REF!+#REF!+#REF!</f>
        <v>#REF!</v>
      </c>
      <c r="DB15" s="1" t="e">
        <f>#REF!+#REF!+#REF!+#REF!</f>
        <v>#REF!</v>
      </c>
      <c r="DC15" s="1" t="e">
        <f>#REF!+#REF!+#REF!+#REF!</f>
        <v>#REF!</v>
      </c>
      <c r="DD15" s="1" t="e">
        <f>#REF!+#REF!+#REF!+#REF!</f>
        <v>#REF!</v>
      </c>
      <c r="DE15" s="32" t="e">
        <f>#REF!+#REF!+#REF!+#REF!</f>
        <v>#REF!</v>
      </c>
      <c r="DF15" s="1" t="e">
        <f>#REF!+#REF!+#REF!+#REF!</f>
        <v>#REF!</v>
      </c>
      <c r="DG15" s="1" t="e">
        <f>#REF!+#REF!+#REF!+#REF!</f>
        <v>#REF!</v>
      </c>
      <c r="DH15" s="1" t="e">
        <f>#REF!+#REF!+#REF!+#REF!</f>
        <v>#REF!</v>
      </c>
      <c r="DI15" s="1"/>
      <c r="DJ15" s="1" t="e">
        <f>#REF!+#REF!+#REF!+#REF!</f>
        <v>#REF!</v>
      </c>
      <c r="DK15" s="1" t="e">
        <f>#REF!+#REF!+#REF!+#REF!</f>
        <v>#REF!</v>
      </c>
      <c r="DL15" s="1" t="e">
        <f>#REF!+#REF!+#REF!+#REF!</f>
        <v>#REF!</v>
      </c>
      <c r="DM15" s="1"/>
      <c r="DN15" s="1" t="e">
        <f>#REF!+#REF!+#REF!+#REF!</f>
        <v>#REF!</v>
      </c>
      <c r="DO15" s="1" t="e">
        <f>#REF!+#REF!+#REF!+#REF!</f>
        <v>#REF!</v>
      </c>
      <c r="DP15" s="1" t="e">
        <f>#REF!+#REF!+#REF!+#REF!</f>
        <v>#REF!</v>
      </c>
      <c r="DQ15" s="1"/>
      <c r="DR15" s="1" t="e">
        <f>#REF!+#REF!+#REF!+#REF!</f>
        <v>#REF!</v>
      </c>
      <c r="DS15" s="1" t="e">
        <f>#REF!+#REF!+#REF!+#REF!</f>
        <v>#REF!</v>
      </c>
      <c r="DT15" s="1" t="e">
        <f>#REF!+#REF!+#REF!+#REF!</f>
        <v>#REF!</v>
      </c>
      <c r="DU15" s="1"/>
      <c r="DV15" s="26" t="e">
        <f>#REF!+#REF!+#REF!+#REF!</f>
        <v>#REF!</v>
      </c>
      <c r="DW15" s="26"/>
      <c r="DX15" s="26"/>
      <c r="DY15" s="1"/>
      <c r="DZ15" s="1" t="e">
        <f>#REF!+#REF!+#REF!+#REF!</f>
        <v>#REF!</v>
      </c>
      <c r="EA15" s="1" t="e">
        <f>#REF!+#REF!+#REF!+#REF!</f>
        <v>#REF!</v>
      </c>
      <c r="EB15" s="1" t="e">
        <f>#REF!+#REF!+#REF!+#REF!</f>
        <v>#REF!</v>
      </c>
      <c r="EC15" s="1"/>
      <c r="ED15" s="1" t="e">
        <f>#REF!+#REF!+#REF!+#REF!</f>
        <v>#REF!</v>
      </c>
      <c r="EE15" s="1" t="e">
        <f>#REF!+#REF!+#REF!+#REF!</f>
        <v>#REF!</v>
      </c>
      <c r="EF15" s="1" t="e">
        <f>#REF!+#REF!+#REF!+#REF!</f>
        <v>#REF!</v>
      </c>
      <c r="EG15" s="1"/>
      <c r="EH15" s="1" t="e">
        <f>#REF!+#REF!+#REF!+#REF!</f>
        <v>#REF!</v>
      </c>
      <c r="EI15" s="1" t="e">
        <f>#REF!+#REF!+#REF!+#REF!</f>
        <v>#REF!</v>
      </c>
      <c r="EJ15" s="1" t="e">
        <f>#REF!+#REF!+#REF!+#REF!</f>
        <v>#REF!</v>
      </c>
      <c r="EK15" s="1"/>
      <c r="EL15" s="1" t="e">
        <f>#REF!+#REF!+#REF!+#REF!</f>
        <v>#REF!</v>
      </c>
      <c r="EM15" s="1" t="e">
        <f>#REF!+#REF!+#REF!+#REF!</f>
        <v>#REF!</v>
      </c>
      <c r="EN15" s="1" t="e">
        <f>#REF!+#REF!+#REF!+#REF!</f>
        <v>#REF!</v>
      </c>
      <c r="EO15" s="1"/>
      <c r="EP15" s="1" t="e">
        <f>#REF!+#REF!+#REF!+#REF!</f>
        <v>#REF!</v>
      </c>
      <c r="EQ15" s="1" t="e">
        <f>#REF!+#REF!+#REF!+#REF!</f>
        <v>#REF!</v>
      </c>
      <c r="ER15" s="1" t="e">
        <f>#REF!+#REF!+#REF!+#REF!</f>
        <v>#REF!</v>
      </c>
      <c r="ES15" s="1"/>
      <c r="ET15" s="26" t="e">
        <f>#REF!+#REF!+#REF!+#REF!</f>
        <v>#REF!</v>
      </c>
      <c r="EU15" s="26"/>
      <c r="EV15" s="26"/>
      <c r="EW15" s="1"/>
      <c r="EX15" s="1" t="e">
        <f>#REF!+#REF!+#REF!+#REF!</f>
        <v>#REF!</v>
      </c>
      <c r="EY15" s="1" t="e">
        <f>#REF!+#REF!+#REF!+#REF!</f>
        <v>#REF!</v>
      </c>
      <c r="EZ15" s="1" t="e">
        <f>#REF!+#REF!+#REF!+#REF!</f>
        <v>#REF!</v>
      </c>
      <c r="FA15" s="1"/>
      <c r="FB15" s="1" t="e">
        <f>#REF!+#REF!+#REF!+#REF!</f>
        <v>#REF!</v>
      </c>
      <c r="FC15" s="1" t="e">
        <f>#REF!+#REF!+#REF!+#REF!</f>
        <v>#REF!</v>
      </c>
      <c r="FD15" s="1" t="e">
        <f>#REF!+#REF!+#REF!+#REF!</f>
        <v>#REF!</v>
      </c>
      <c r="FE15" s="1"/>
      <c r="FF15" s="1" t="e">
        <f>#REF!+#REF!+#REF!+#REF!</f>
        <v>#REF!</v>
      </c>
      <c r="FG15" s="1" t="e">
        <f>#REF!+#REF!+#REF!+#REF!</f>
        <v>#REF!</v>
      </c>
      <c r="FH15" s="1" t="e">
        <f>#REF!+#REF!+#REF!+#REF!</f>
        <v>#REF!</v>
      </c>
      <c r="FI15" s="1"/>
      <c r="FJ15" s="1" t="e">
        <f>#REF!+#REF!+#REF!+#REF!</f>
        <v>#REF!</v>
      </c>
      <c r="FK15" s="1"/>
      <c r="FL15" s="1"/>
      <c r="FM15" s="1"/>
      <c r="FN15" s="1" t="e">
        <f>#REF!+#REF!+#REF!+#REF!</f>
        <v>#REF!</v>
      </c>
      <c r="FO15" s="1" t="e">
        <f>#REF!+#REF!+#REF!+#REF!</f>
        <v>#REF!</v>
      </c>
      <c r="FP15" s="1" t="e">
        <f>#REF!+#REF!+#REF!+#REF!</f>
        <v>#REF!</v>
      </c>
      <c r="FQ15" s="1"/>
      <c r="FR15" s="32" t="e">
        <f>#REF!+#REF!+#REF!+#REF!</f>
        <v>#REF!</v>
      </c>
      <c r="FS15" s="1" t="e">
        <f>#REF!+#REF!+#REF!+#REF!</f>
        <v>#REF!</v>
      </c>
      <c r="FT15" s="1" t="e">
        <f>#REF!+#REF!+#REF!+#REF!</f>
        <v>#REF!</v>
      </c>
      <c r="FU15" s="1" t="e">
        <f>#REF!+#REF!+#REF!+#REF!</f>
        <v>#REF!</v>
      </c>
      <c r="FV15" s="1"/>
      <c r="FW15" s="13" t="e">
        <f>#REF!+#REF!</f>
        <v>#REF!</v>
      </c>
      <c r="FX15" s="13" t="e">
        <f>#REF!+#REF!</f>
        <v>#REF!</v>
      </c>
      <c r="FY15" s="13" t="e">
        <f>#REF!+#REF!</f>
        <v>#REF!</v>
      </c>
      <c r="FZ15" s="13" t="e">
        <f>#REF!+#REF!</f>
        <v>#REF!</v>
      </c>
      <c r="GA15" s="13" t="e">
        <f>#REF!+#REF!</f>
        <v>#REF!</v>
      </c>
      <c r="GB15" s="13" t="e">
        <f>#REF!+#REF!</f>
        <v>#REF!</v>
      </c>
      <c r="GC15" s="47">
        <v>10458.85</v>
      </c>
      <c r="GD15" s="47">
        <v>5229.42</v>
      </c>
      <c r="GE15" s="47">
        <v>5229.43</v>
      </c>
    </row>
    <row r="16" spans="1:187" ht="12.75">
      <c r="A16" s="20" t="s">
        <v>71</v>
      </c>
      <c r="B16" s="6" t="e">
        <f>#REF!+#REF!</f>
        <v>#REF!</v>
      </c>
      <c r="C16" s="6" t="e">
        <f>#REF!+#REF!</f>
        <v>#REF!</v>
      </c>
      <c r="D16" s="6" t="e">
        <f>#REF!+#REF!</f>
        <v>#REF!</v>
      </c>
      <c r="E16" s="1" t="e">
        <f>#REF!+#REF!</f>
        <v>#REF!</v>
      </c>
      <c r="F16" s="1" t="e">
        <f>#REF!+#REF!</f>
        <v>#REF!</v>
      </c>
      <c r="G16" s="1" t="e">
        <f>#REF!+#REF!</f>
        <v>#REF!</v>
      </c>
      <c r="H16" s="1" t="e">
        <f>#REF!+#REF!</f>
        <v>#REF!</v>
      </c>
      <c r="I16" s="1"/>
      <c r="J16" s="1"/>
      <c r="K16" s="18" t="e">
        <f>#REF!+#REF!</f>
        <v>#REF!</v>
      </c>
      <c r="L16" s="1" t="e">
        <f>#REF!+#REF!</f>
        <v>#REF!</v>
      </c>
      <c r="M16" s="1" t="e">
        <f>#REF!+#REF!</f>
        <v>#REF!</v>
      </c>
      <c r="N16" s="1" t="e">
        <f>#REF!+#REF!</f>
        <v>#REF!</v>
      </c>
      <c r="O16" s="1" t="e">
        <f>#REF!+#REF!</f>
        <v>#REF!</v>
      </c>
      <c r="P16" s="1" t="e">
        <f>#REF!+#REF!</f>
        <v>#REF!</v>
      </c>
      <c r="Q16" s="1" t="e">
        <f>#REF!+#REF!</f>
        <v>#REF!</v>
      </c>
      <c r="R16" s="1" t="e">
        <f>#REF!+#REF!</f>
        <v>#REF!</v>
      </c>
      <c r="S16" s="1" t="e">
        <f>#REF!+#REF!</f>
        <v>#REF!</v>
      </c>
      <c r="T16" s="1" t="e">
        <f>#REF!+#REF!</f>
        <v>#REF!</v>
      </c>
      <c r="U16" s="1"/>
      <c r="V16" s="1" t="e">
        <f>#REF!+#REF!</f>
        <v>#REF!</v>
      </c>
      <c r="W16" s="30" t="e">
        <f>#REF!+#REF!</f>
        <v>#REF!</v>
      </c>
      <c r="X16" s="30"/>
      <c r="Y16" s="30"/>
      <c r="Z16" s="1"/>
      <c r="AA16" s="1" t="e">
        <f>#REF!+#REF!</f>
        <v>#REF!</v>
      </c>
      <c r="AB16" s="1"/>
      <c r="AC16" s="1"/>
      <c r="AD16" s="1"/>
      <c r="AE16" s="1" t="e">
        <f>#REF!+#REF!</f>
        <v>#REF!</v>
      </c>
      <c r="AF16" s="1" t="e">
        <f>#REF!+#REF!</f>
        <v>#REF!</v>
      </c>
      <c r="AG16" s="1" t="e">
        <f>#REF!+#REF!</f>
        <v>#REF!</v>
      </c>
      <c r="AH16" s="1"/>
      <c r="AI16" s="1" t="e">
        <f>#REF!+#REF!</f>
        <v>#REF!</v>
      </c>
      <c r="AJ16" s="1"/>
      <c r="AK16" s="1"/>
      <c r="AL16" s="1"/>
      <c r="AM16" s="1" t="e">
        <f>#REF!+#REF!</f>
        <v>#REF!</v>
      </c>
      <c r="AN16" s="1"/>
      <c r="AO16" s="1"/>
      <c r="AP16" s="1"/>
      <c r="AQ16" s="1" t="e">
        <f>#REF!+#REF!</f>
        <v>#REF!</v>
      </c>
      <c r="AR16" s="1"/>
      <c r="AS16" s="1"/>
      <c r="AT16" s="1"/>
      <c r="AU16" s="1" t="e">
        <f>#REF!+#REF!</f>
        <v>#REF!</v>
      </c>
      <c r="AV16" s="1"/>
      <c r="AW16" s="1"/>
      <c r="AX16" s="1"/>
      <c r="AY16" s="1" t="e">
        <f>#REF!+#REF!</f>
        <v>#REF!</v>
      </c>
      <c r="AZ16" s="1" t="e">
        <f>#REF!+#REF!</f>
        <v>#REF!</v>
      </c>
      <c r="BA16" s="1" t="e">
        <f>#REF!+#REF!</f>
        <v>#REF!</v>
      </c>
      <c r="BB16" s="1"/>
      <c r="BC16" s="1" t="e">
        <f>#REF!+#REF!</f>
        <v>#REF!</v>
      </c>
      <c r="BD16" s="1"/>
      <c r="BE16" s="1"/>
      <c r="BF16" s="1"/>
      <c r="BG16" s="1" t="e">
        <f>#REF!+#REF!</f>
        <v>#REF!</v>
      </c>
      <c r="BH16" s="1"/>
      <c r="BI16" s="1"/>
      <c r="BJ16" s="1"/>
      <c r="BK16" s="32" t="e">
        <f>#REF!+#REF!</f>
        <v>#REF!</v>
      </c>
      <c r="BL16" s="32"/>
      <c r="BM16" s="32"/>
      <c r="BN16" s="1"/>
      <c r="BO16" s="1" t="e">
        <f>#REF!+#REF!</f>
        <v>#REF!</v>
      </c>
      <c r="BP16" s="1"/>
      <c r="BQ16" s="1"/>
      <c r="BR16" s="1"/>
      <c r="BS16" s="1" t="e">
        <f>#REF!+#REF!</f>
        <v>#REF!</v>
      </c>
      <c r="BT16" s="1"/>
      <c r="BU16" s="1"/>
      <c r="BV16" s="1"/>
      <c r="BW16" s="1" t="e">
        <f>#REF!+#REF!</f>
        <v>#REF!</v>
      </c>
      <c r="BX16" s="1"/>
      <c r="BY16" s="1"/>
      <c r="BZ16" s="26" t="e">
        <f>#REF!+#REF!</f>
        <v>#REF!</v>
      </c>
      <c r="CA16" s="26" t="e">
        <f>#REF!+#REF!</f>
        <v>#REF!</v>
      </c>
      <c r="CB16" s="26" t="e">
        <f>#REF!+#REF!</f>
        <v>#REF!</v>
      </c>
      <c r="CC16" s="32" t="e">
        <f>#REF!+#REF!</f>
        <v>#REF!</v>
      </c>
      <c r="CD16" s="32" t="e">
        <f>#REF!+#REF!</f>
        <v>#REF!</v>
      </c>
      <c r="CE16" s="1" t="e">
        <f>#REF!+#REF!</f>
        <v>#REF!</v>
      </c>
      <c r="CF16" s="1"/>
      <c r="CG16" s="1"/>
      <c r="CH16" s="1"/>
      <c r="CI16" s="1" t="e">
        <f>#REF!+#REF!</f>
        <v>#REF!</v>
      </c>
      <c r="CJ16" s="1"/>
      <c r="CK16" s="1"/>
      <c r="CL16" s="1"/>
      <c r="CM16" s="1" t="e">
        <f>#REF!+#REF!</f>
        <v>#REF!</v>
      </c>
      <c r="CN16" s="1" t="e">
        <f>#REF!+#REF!</f>
        <v>#REF!</v>
      </c>
      <c r="CO16" s="1" t="e">
        <f>#REF!+#REF!</f>
        <v>#REF!</v>
      </c>
      <c r="CP16" s="26" t="e">
        <f>#REF!+#REF!</f>
        <v>#REF!</v>
      </c>
      <c r="CQ16" s="26"/>
      <c r="CR16" s="26"/>
      <c r="CS16" s="1" t="e">
        <f>#REF!+#REF!</f>
        <v>#REF!</v>
      </c>
      <c r="CT16" s="1"/>
      <c r="CU16" s="1"/>
      <c r="CV16" s="32" t="e">
        <f>#REF!+#REF!</f>
        <v>#REF!</v>
      </c>
      <c r="CW16" s="32" t="e">
        <f>#REF!+#REF!</f>
        <v>#REF!</v>
      </c>
      <c r="CX16" s="32" t="e">
        <f>#REF!+#REF!</f>
        <v>#REF!</v>
      </c>
      <c r="CY16" s="1" t="e">
        <f>#REF!+#REF!</f>
        <v>#REF!</v>
      </c>
      <c r="CZ16" s="10" t="e">
        <f>#REF!+#REF!</f>
        <v>#REF!</v>
      </c>
      <c r="DA16" s="10" t="e">
        <f>#REF!+#REF!</f>
        <v>#REF!</v>
      </c>
      <c r="DB16" s="1" t="e">
        <f>#REF!+#REF!</f>
        <v>#REF!</v>
      </c>
      <c r="DC16" s="1"/>
      <c r="DD16" s="1"/>
      <c r="DE16" s="32" t="e">
        <f>#REF!+#REF!</f>
        <v>#REF!</v>
      </c>
      <c r="DF16" s="1" t="e">
        <f>#REF!+#REF!</f>
        <v>#REF!</v>
      </c>
      <c r="DG16" s="1"/>
      <c r="DH16" s="1"/>
      <c r="DI16" s="1"/>
      <c r="DJ16" s="1" t="e">
        <f>#REF!+#REF!</f>
        <v>#REF!</v>
      </c>
      <c r="DK16" s="1"/>
      <c r="DL16" s="1"/>
      <c r="DM16" s="1"/>
      <c r="DN16" s="1" t="e">
        <f>#REF!+#REF!</f>
        <v>#REF!</v>
      </c>
      <c r="DO16" s="1"/>
      <c r="DP16" s="1"/>
      <c r="DQ16" s="1"/>
      <c r="DR16" s="1" t="e">
        <f>#REF!+#REF!</f>
        <v>#REF!</v>
      </c>
      <c r="DS16" s="1"/>
      <c r="DT16" s="1"/>
      <c r="DU16" s="1"/>
      <c r="DV16" s="26" t="e">
        <f>#REF!+#REF!</f>
        <v>#REF!</v>
      </c>
      <c r="DW16" s="26"/>
      <c r="DX16" s="26"/>
      <c r="DY16" s="1"/>
      <c r="DZ16" s="1" t="e">
        <f>#REF!+#REF!</f>
        <v>#REF!</v>
      </c>
      <c r="EA16" s="1"/>
      <c r="EB16" s="1"/>
      <c r="EC16" s="1"/>
      <c r="ED16" s="1" t="e">
        <f>EE16+EF16</f>
        <v>#REF!</v>
      </c>
      <c r="EE16" s="1" t="e">
        <f>#REF!+#REF!</f>
        <v>#REF!</v>
      </c>
      <c r="EF16" s="1" t="e">
        <f>#REF!+#REF!</f>
        <v>#REF!</v>
      </c>
      <c r="EG16" s="1"/>
      <c r="EH16" s="1" t="e">
        <f>#REF!+#REF!</f>
        <v>#REF!</v>
      </c>
      <c r="EI16" s="1"/>
      <c r="EJ16" s="1"/>
      <c r="EK16" s="1"/>
      <c r="EL16" s="1" t="e">
        <f>#REF!+#REF!</f>
        <v>#REF!</v>
      </c>
      <c r="EM16" s="1"/>
      <c r="EN16" s="1"/>
      <c r="EO16" s="1"/>
      <c r="EP16" s="1" t="e">
        <f>#REF!+#REF!</f>
        <v>#REF!</v>
      </c>
      <c r="EQ16" s="1" t="e">
        <f>#REF!+#REF!</f>
        <v>#REF!</v>
      </c>
      <c r="ER16" s="1" t="e">
        <f>#REF!+#REF!</f>
        <v>#REF!</v>
      </c>
      <c r="ES16" s="1"/>
      <c r="ET16" s="26" t="e">
        <f>#REF!+#REF!</f>
        <v>#REF!</v>
      </c>
      <c r="EU16" s="26"/>
      <c r="EV16" s="26"/>
      <c r="EW16" s="1"/>
      <c r="EX16" s="1" t="e">
        <f>#REF!+#REF!</f>
        <v>#REF!</v>
      </c>
      <c r="EY16" s="1"/>
      <c r="EZ16" s="1"/>
      <c r="FA16" s="1"/>
      <c r="FB16" s="1" t="e">
        <f>#REF!+#REF!</f>
        <v>#REF!</v>
      </c>
      <c r="FC16" s="1"/>
      <c r="FD16" s="1"/>
      <c r="FE16" s="1"/>
      <c r="FF16" s="1" t="e">
        <f>#REF!+#REF!</f>
        <v>#REF!</v>
      </c>
      <c r="FG16" s="1"/>
      <c r="FH16" s="1"/>
      <c r="FI16" s="1"/>
      <c r="FJ16" s="1" t="e">
        <f>#REF!+#REF!</f>
        <v>#REF!</v>
      </c>
      <c r="FK16" s="1"/>
      <c r="FL16" s="1"/>
      <c r="FM16" s="1"/>
      <c r="FN16" s="1" t="e">
        <f>#REF!+#REF!</f>
        <v>#REF!</v>
      </c>
      <c r="FO16" s="1"/>
      <c r="FP16" s="1"/>
      <c r="FQ16" s="1"/>
      <c r="FR16" s="32" t="e">
        <f>#REF!+#REF!</f>
        <v>#REF!</v>
      </c>
      <c r="FS16" s="1" t="e">
        <f>#REF!+#REF!</f>
        <v>#REF!</v>
      </c>
      <c r="FT16" s="1" t="e">
        <f>#REF!+#REF!</f>
        <v>#REF!</v>
      </c>
      <c r="FU16" s="1" t="e">
        <f>#REF!+#REF!</f>
        <v>#REF!</v>
      </c>
      <c r="FV16" s="1"/>
      <c r="FW16" s="13" t="e">
        <f>#REF!+#REF!</f>
        <v>#REF!</v>
      </c>
      <c r="FX16" s="13"/>
      <c r="FY16" s="13"/>
      <c r="FZ16" s="13" t="e">
        <f>#REF!+#REF!</f>
        <v>#REF!</v>
      </c>
      <c r="GA16" s="13" t="e">
        <f>#REF!+#REF!</f>
        <v>#REF!</v>
      </c>
      <c r="GB16" s="13" t="e">
        <f>#REF!+#REF!</f>
        <v>#REF!</v>
      </c>
      <c r="GC16" s="47">
        <v>20000</v>
      </c>
      <c r="GD16" s="47">
        <v>10000</v>
      </c>
      <c r="GE16" s="47">
        <v>10000</v>
      </c>
    </row>
    <row r="17" spans="1:187" ht="12.75">
      <c r="A17" s="20" t="s">
        <v>72</v>
      </c>
      <c r="B17" s="6" t="e">
        <f>#REF!+#REF!+#REF!</f>
        <v>#REF!</v>
      </c>
      <c r="C17" s="6" t="e">
        <f>#REF!+#REF!+#REF!</f>
        <v>#REF!</v>
      </c>
      <c r="D17" s="6" t="e">
        <f>#REF!+#REF!+#REF!</f>
        <v>#REF!</v>
      </c>
      <c r="E17" s="1" t="e">
        <f>#REF!+#REF!+#REF!</f>
        <v>#REF!</v>
      </c>
      <c r="F17" s="1" t="e">
        <f>#REF!+#REF!+#REF!</f>
        <v>#REF!</v>
      </c>
      <c r="G17" s="1" t="e">
        <f>#REF!+#REF!+#REF!</f>
        <v>#REF!</v>
      </c>
      <c r="H17" s="1" t="e">
        <f>#REF!+#REF!+#REF!</f>
        <v>#REF!</v>
      </c>
      <c r="I17" s="1"/>
      <c r="J17" s="1">
        <v>1271.19</v>
      </c>
      <c r="K17" s="1" t="e">
        <f>#REF!+#REF!+#REF!</f>
        <v>#REF!</v>
      </c>
      <c r="L17" s="1" t="e">
        <f>#REF!+#REF!</f>
        <v>#REF!</v>
      </c>
      <c r="M17" s="1"/>
      <c r="N17" s="1" t="e">
        <f>#REF!+#REF!+#REF!</f>
        <v>#REF!</v>
      </c>
      <c r="O17" s="1" t="e">
        <f>#REF!+#REF!+#REF!</f>
        <v>#REF!</v>
      </c>
      <c r="P17" s="1" t="e">
        <f>#REF!+#REF!+#REF!</f>
        <v>#REF!</v>
      </c>
      <c r="Q17" s="1" t="e">
        <f>#REF!+#REF!+#REF!</f>
        <v>#REF!</v>
      </c>
      <c r="R17" s="1"/>
      <c r="S17" s="1" t="e">
        <f>#REF!</f>
        <v>#REF!</v>
      </c>
      <c r="T17" s="1" t="e">
        <f>#REF!+#REF!+#REF!</f>
        <v>#REF!</v>
      </c>
      <c r="U17" s="1"/>
      <c r="V17" s="1" t="e">
        <f>#REF!+#REF!+#REF!</f>
        <v>#REF!</v>
      </c>
      <c r="W17" s="30" t="e">
        <f>#REF!+#REF!+#REF!</f>
        <v>#REF!</v>
      </c>
      <c r="X17" s="30" t="e">
        <f>#REF!+#REF!+#REF!</f>
        <v>#REF!</v>
      </c>
      <c r="Y17" s="30" t="e">
        <f>#REF!+#REF!+#REF!</f>
        <v>#REF!</v>
      </c>
      <c r="Z17" s="1"/>
      <c r="AA17" s="1" t="e">
        <f>#REF!+#REF!+#REF!</f>
        <v>#REF!</v>
      </c>
      <c r="AB17" s="1" t="e">
        <f>#REF!+#REF!+#REF!</f>
        <v>#REF!</v>
      </c>
      <c r="AC17" s="1" t="e">
        <f>#REF!+#REF!+#REF!</f>
        <v>#REF!</v>
      </c>
      <c r="AD17" s="1"/>
      <c r="AE17" s="1" t="e">
        <f>#REF!+#REF!+#REF!</f>
        <v>#REF!</v>
      </c>
      <c r="AF17" s="1" t="e">
        <f>#REF!+#REF!+#REF!</f>
        <v>#REF!</v>
      </c>
      <c r="AG17" s="1" t="e">
        <f>#REF!+#REF!+#REF!</f>
        <v>#REF!</v>
      </c>
      <c r="AH17" s="1"/>
      <c r="AI17" s="1" t="e">
        <f>#REF!+#REF!+#REF!</f>
        <v>#REF!</v>
      </c>
      <c r="AJ17" s="1" t="e">
        <f>#REF!+#REF!+#REF!</f>
        <v>#REF!</v>
      </c>
      <c r="AK17" s="1" t="e">
        <f>#REF!+#REF!+#REF!</f>
        <v>#REF!</v>
      </c>
      <c r="AL17" s="1"/>
      <c r="AM17" s="1" t="e">
        <f>#REF!+#REF!+#REF!</f>
        <v>#REF!</v>
      </c>
      <c r="AN17" s="1" t="e">
        <f>#REF!+#REF!+#REF!</f>
        <v>#REF!</v>
      </c>
      <c r="AO17" s="1" t="e">
        <f>#REF!+#REF!+#REF!</f>
        <v>#REF!</v>
      </c>
      <c r="AP17" s="1"/>
      <c r="AQ17" s="1" t="e">
        <f>#REF!+#REF!+#REF!</f>
        <v>#REF!</v>
      </c>
      <c r="AR17" s="1" t="e">
        <f>#REF!+#REF!+#REF!</f>
        <v>#REF!</v>
      </c>
      <c r="AS17" s="1" t="e">
        <f>#REF!+#REF!+#REF!</f>
        <v>#REF!</v>
      </c>
      <c r="AT17" s="1"/>
      <c r="AU17" s="1" t="e">
        <f>#REF!+#REF!+#REF!</f>
        <v>#REF!</v>
      </c>
      <c r="AV17" s="1" t="e">
        <f>#REF!+#REF!+#REF!</f>
        <v>#REF!</v>
      </c>
      <c r="AW17" s="1" t="e">
        <f>#REF!+#REF!+#REF!</f>
        <v>#REF!</v>
      </c>
      <c r="AX17" s="1"/>
      <c r="AY17" s="1" t="e">
        <f>#REF!+#REF!+#REF!</f>
        <v>#REF!</v>
      </c>
      <c r="AZ17" s="1" t="e">
        <f>#REF!+#REF!+#REF!</f>
        <v>#REF!</v>
      </c>
      <c r="BA17" s="1" t="e">
        <f>#REF!+#REF!+#REF!</f>
        <v>#REF!</v>
      </c>
      <c r="BB17" s="1"/>
      <c r="BC17" s="1" t="e">
        <f>#REF!+#REF!+#REF!</f>
        <v>#REF!</v>
      </c>
      <c r="BD17" s="1" t="e">
        <f>#REF!+#REF!+#REF!</f>
        <v>#REF!</v>
      </c>
      <c r="BE17" s="1" t="e">
        <f>#REF!+#REF!+#REF!</f>
        <v>#REF!</v>
      </c>
      <c r="BF17" s="1"/>
      <c r="BG17" s="1" t="e">
        <f>#REF!+#REF!+#REF!</f>
        <v>#REF!</v>
      </c>
      <c r="BH17" s="1" t="e">
        <f>#REF!+#REF!+#REF!</f>
        <v>#REF!</v>
      </c>
      <c r="BI17" s="1" t="e">
        <f>#REF!+#REF!+#REF!</f>
        <v>#REF!</v>
      </c>
      <c r="BJ17" s="1"/>
      <c r="BK17" s="32" t="e">
        <f>#REF!+#REF!+#REF!</f>
        <v>#REF!</v>
      </c>
      <c r="BL17" s="32" t="e">
        <f>#REF!+#REF!+#REF!</f>
        <v>#REF!</v>
      </c>
      <c r="BM17" s="32" t="e">
        <f>#REF!+#REF!+#REF!</f>
        <v>#REF!</v>
      </c>
      <c r="BN17" s="1"/>
      <c r="BO17" s="1" t="e">
        <f>#REF!+#REF!+#REF!</f>
        <v>#REF!</v>
      </c>
      <c r="BP17" s="1" t="e">
        <f>#REF!+#REF!+#REF!</f>
        <v>#REF!</v>
      </c>
      <c r="BQ17" s="1" t="e">
        <f>#REF!+#REF!+#REF!</f>
        <v>#REF!</v>
      </c>
      <c r="BR17" s="1"/>
      <c r="BS17" s="1" t="e">
        <f>#REF!+#REF!+#REF!</f>
        <v>#REF!</v>
      </c>
      <c r="BT17" s="1" t="e">
        <f>#REF!+#REF!+#REF!</f>
        <v>#REF!</v>
      </c>
      <c r="BU17" s="1" t="e">
        <f>#REF!+#REF!+#REF!</f>
        <v>#REF!</v>
      </c>
      <c r="BV17" s="1"/>
      <c r="BW17" s="1" t="e">
        <f>#REF!+#REF!+#REF!</f>
        <v>#REF!</v>
      </c>
      <c r="BX17" s="1" t="e">
        <f>#REF!+#REF!+#REF!</f>
        <v>#REF!</v>
      </c>
      <c r="BY17" s="1" t="e">
        <f>#REF!+#REF!+#REF!</f>
        <v>#REF!</v>
      </c>
      <c r="BZ17" s="26" t="e">
        <f>#REF!+#REF!+#REF!</f>
        <v>#REF!</v>
      </c>
      <c r="CA17" s="26" t="e">
        <f>#REF!+#REF!+#REF!</f>
        <v>#REF!</v>
      </c>
      <c r="CB17" s="26" t="e">
        <f>#REF!+#REF!+#REF!</f>
        <v>#REF!</v>
      </c>
      <c r="CC17" s="32" t="e">
        <f>#REF!+#REF!+#REF!</f>
        <v>#REF!</v>
      </c>
      <c r="CD17" s="32" t="e">
        <f>#REF!+#REF!+#REF!</f>
        <v>#REF!</v>
      </c>
      <c r="CE17" s="1" t="e">
        <f>#REF!+#REF!+#REF!</f>
        <v>#REF!</v>
      </c>
      <c r="CF17" s="1"/>
      <c r="CG17" s="1"/>
      <c r="CH17" s="1"/>
      <c r="CI17" s="1" t="e">
        <f>#REF!+#REF!+#REF!</f>
        <v>#REF!</v>
      </c>
      <c r="CJ17" s="1" t="e">
        <f>#REF!+#REF!+#REF!</f>
        <v>#REF!</v>
      </c>
      <c r="CK17" s="1" t="e">
        <f>#REF!+#REF!+#REF!</f>
        <v>#REF!</v>
      </c>
      <c r="CL17" s="1"/>
      <c r="CM17" s="1" t="e">
        <f>#REF!+#REF!+#REF!</f>
        <v>#REF!</v>
      </c>
      <c r="CN17" s="1"/>
      <c r="CO17" s="1"/>
      <c r="CP17" s="26" t="e">
        <f>#REF!+#REF!+#REF!</f>
        <v>#REF!</v>
      </c>
      <c r="CQ17" s="26" t="e">
        <f>#REF!+#REF!+#REF!</f>
        <v>#REF!</v>
      </c>
      <c r="CR17" s="26" t="e">
        <f>#REF!+#REF!+#REF!</f>
        <v>#REF!</v>
      </c>
      <c r="CS17" s="1" t="e">
        <f>#REF!+#REF!+#REF!</f>
        <v>#REF!</v>
      </c>
      <c r="CT17" s="1" t="e">
        <f>#REF!+#REF!+#REF!</f>
        <v>#REF!</v>
      </c>
      <c r="CU17" s="1" t="e">
        <f>#REF!+#REF!+#REF!</f>
        <v>#REF!</v>
      </c>
      <c r="CV17" s="32" t="e">
        <f>#REF!+#REF!+#REF!</f>
        <v>#REF!</v>
      </c>
      <c r="CW17" s="32" t="e">
        <f>#REF!+#REF!+#REF!</f>
        <v>#REF!</v>
      </c>
      <c r="CX17" s="32" t="e">
        <f>#REF!+#REF!+#REF!</f>
        <v>#REF!</v>
      </c>
      <c r="CY17" s="1" t="e">
        <f>#REF!+#REF!+#REF!</f>
        <v>#REF!</v>
      </c>
      <c r="CZ17" s="10"/>
      <c r="DA17" s="10"/>
      <c r="DB17" s="1" t="e">
        <f>#REF!+#REF!+#REF!</f>
        <v>#REF!</v>
      </c>
      <c r="DC17" s="1"/>
      <c r="DD17" s="1"/>
      <c r="DE17" s="32" t="e">
        <f>#REF!+#REF!+#REF!</f>
        <v>#REF!</v>
      </c>
      <c r="DF17" s="1" t="e">
        <f>#REF!+#REF!+#REF!</f>
        <v>#REF!</v>
      </c>
      <c r="DG17" s="1"/>
      <c r="DH17" s="1"/>
      <c r="DI17" s="1"/>
      <c r="DJ17" s="1" t="e">
        <f>#REF!+#REF!+#REF!</f>
        <v>#REF!</v>
      </c>
      <c r="DK17" s="1"/>
      <c r="DL17" s="1"/>
      <c r="DM17" s="1"/>
      <c r="DN17" s="1" t="e">
        <f>#REF!+#REF!+#REF!</f>
        <v>#REF!</v>
      </c>
      <c r="DO17" s="1"/>
      <c r="DP17" s="1"/>
      <c r="DQ17" s="1"/>
      <c r="DR17" s="1" t="e">
        <f>#REF!+#REF!+#REF!</f>
        <v>#REF!</v>
      </c>
      <c r="DS17" s="1" t="e">
        <f>#REF!+#REF!+#REF!</f>
        <v>#REF!</v>
      </c>
      <c r="DT17" s="1" t="e">
        <f>#REF!+#REF!+#REF!</f>
        <v>#REF!</v>
      </c>
      <c r="DU17" s="1"/>
      <c r="DV17" s="26" t="e">
        <f>#REF!+#REF!+#REF!</f>
        <v>#REF!</v>
      </c>
      <c r="DW17" s="26"/>
      <c r="DX17" s="26"/>
      <c r="DY17" s="1"/>
      <c r="DZ17" s="1" t="e">
        <f>#REF!+#REF!+#REF!</f>
        <v>#REF!</v>
      </c>
      <c r="EA17" s="1" t="e">
        <f>#REF!+#REF!+#REF!</f>
        <v>#REF!</v>
      </c>
      <c r="EB17" s="1" t="e">
        <f>#REF!+#REF!+#REF!</f>
        <v>#REF!</v>
      </c>
      <c r="EC17" s="1"/>
      <c r="ED17" s="1" t="e">
        <f>#REF!+#REF!+#REF!</f>
        <v>#REF!</v>
      </c>
      <c r="EE17" s="1" t="e">
        <f>#REF!+#REF!+#REF!</f>
        <v>#REF!</v>
      </c>
      <c r="EF17" s="1" t="e">
        <f>#REF!+#REF!+#REF!</f>
        <v>#REF!</v>
      </c>
      <c r="EG17" s="1"/>
      <c r="EH17" s="1" t="e">
        <f>#REF!+#REF!+#REF!</f>
        <v>#REF!</v>
      </c>
      <c r="EI17" s="1" t="e">
        <f>#REF!+#REF!+#REF!</f>
        <v>#REF!</v>
      </c>
      <c r="EJ17" s="1" t="e">
        <f>#REF!+#REF!+#REF!</f>
        <v>#REF!</v>
      </c>
      <c r="EK17" s="1"/>
      <c r="EL17" s="1" t="e">
        <f>#REF!+#REF!+#REF!</f>
        <v>#REF!</v>
      </c>
      <c r="EM17" s="1" t="e">
        <f>#REF!+#REF!+#REF!</f>
        <v>#REF!</v>
      </c>
      <c r="EN17" s="1" t="e">
        <f>#REF!+#REF!+#REF!</f>
        <v>#REF!</v>
      </c>
      <c r="EO17" s="1"/>
      <c r="EP17" s="1" t="e">
        <f>#REF!+#REF!+#REF!</f>
        <v>#REF!</v>
      </c>
      <c r="EQ17" s="1" t="e">
        <f>#REF!+#REF!+#REF!</f>
        <v>#REF!</v>
      </c>
      <c r="ER17" s="1" t="e">
        <f>#REF!+#REF!+#REF!</f>
        <v>#REF!</v>
      </c>
      <c r="ES17" s="1"/>
      <c r="ET17" s="26" t="e">
        <f>#REF!+#REF!+#REF!</f>
        <v>#REF!</v>
      </c>
      <c r="EU17" s="26"/>
      <c r="EV17" s="26"/>
      <c r="EW17" s="1"/>
      <c r="EX17" s="1" t="e">
        <f>#REF!+#REF!+#REF!</f>
        <v>#REF!</v>
      </c>
      <c r="EY17" s="1" t="e">
        <f>#REF!+#REF!+#REF!</f>
        <v>#REF!</v>
      </c>
      <c r="EZ17" s="1" t="e">
        <f>#REF!+#REF!+#REF!</f>
        <v>#REF!</v>
      </c>
      <c r="FA17" s="1"/>
      <c r="FB17" s="1" t="e">
        <f>#REF!+#REF!+#REF!</f>
        <v>#REF!</v>
      </c>
      <c r="FC17" s="1" t="e">
        <f>#REF!+#REF!+#REF!</f>
        <v>#REF!</v>
      </c>
      <c r="FD17" s="1" t="e">
        <f>#REF!+#REF!+#REF!</f>
        <v>#REF!</v>
      </c>
      <c r="FE17" s="1"/>
      <c r="FF17" s="1" t="e">
        <f>#REF!+#REF!+#REF!</f>
        <v>#REF!</v>
      </c>
      <c r="FG17" s="1"/>
      <c r="FH17" s="1"/>
      <c r="FI17" s="1"/>
      <c r="FJ17" s="1" t="e">
        <f>#REF!+#REF!+#REF!</f>
        <v>#REF!</v>
      </c>
      <c r="FK17" s="1" t="e">
        <f>#REF!+#REF!+#REF!</f>
        <v>#REF!</v>
      </c>
      <c r="FL17" s="1" t="e">
        <f>#REF!+#REF!+#REF!</f>
        <v>#REF!</v>
      </c>
      <c r="FM17" s="1"/>
      <c r="FN17" s="1" t="e">
        <f>#REF!+#REF!+#REF!</f>
        <v>#REF!</v>
      </c>
      <c r="FO17" s="1" t="e">
        <f>#REF!+#REF!+#REF!</f>
        <v>#REF!</v>
      </c>
      <c r="FP17" s="1" t="e">
        <f>#REF!+#REF!+#REF!</f>
        <v>#REF!</v>
      </c>
      <c r="FQ17" s="1"/>
      <c r="FR17" s="32" t="e">
        <f>#REF!+#REF!+#REF!</f>
        <v>#REF!</v>
      </c>
      <c r="FS17" s="1" t="e">
        <f>#REF!+#REF!+#REF!</f>
        <v>#REF!</v>
      </c>
      <c r="FT17" s="1" t="e">
        <f>#REF!+#REF!+#REF!</f>
        <v>#REF!</v>
      </c>
      <c r="FU17" s="1" t="e">
        <f>#REF!+#REF!+#REF!</f>
        <v>#REF!</v>
      </c>
      <c r="FV17" s="1"/>
      <c r="FW17" s="13" t="e">
        <f>#REF!+#REF!+#REF!</f>
        <v>#REF!</v>
      </c>
      <c r="FX17" s="13" t="e">
        <f>#REF!+#REF!+#REF!</f>
        <v>#REF!</v>
      </c>
      <c r="FY17" s="13" t="e">
        <f>#REF!+#REF!+#REF!</f>
        <v>#REF!</v>
      </c>
      <c r="FZ17" s="13" t="e">
        <f>#REF!+#REF!+#REF!</f>
        <v>#REF!</v>
      </c>
      <c r="GA17" s="13" t="e">
        <f>#REF!+#REF!+#REF!</f>
        <v>#REF!</v>
      </c>
      <c r="GB17" s="13" t="e">
        <f>#REF!+#REF!+#REF!</f>
        <v>#REF!</v>
      </c>
      <c r="GC17" s="47">
        <v>1271.19</v>
      </c>
      <c r="GD17" s="47">
        <v>635.59</v>
      </c>
      <c r="GE17" s="47">
        <v>635.6</v>
      </c>
    </row>
    <row r="18" spans="1:187" ht="24.75" customHeight="1">
      <c r="A18" s="21" t="s">
        <v>73</v>
      </c>
      <c r="B18" s="6" t="e">
        <f>#REF!+#REF!</f>
        <v>#REF!</v>
      </c>
      <c r="C18" s="6" t="e">
        <f>#REF!+#REF!</f>
        <v>#REF!</v>
      </c>
      <c r="D18" s="6" t="e">
        <f>#REF!+#REF!</f>
        <v>#REF!</v>
      </c>
      <c r="E18" s="1" t="e">
        <f>#REF!+#REF!</f>
        <v>#REF!</v>
      </c>
      <c r="F18" s="1" t="e">
        <f>#REF!+#REF!</f>
        <v>#REF!</v>
      </c>
      <c r="G18" s="1" t="e">
        <f>#REF!+#REF!</f>
        <v>#REF!</v>
      </c>
      <c r="H18" s="1" t="e">
        <f>#REF!+#REF!</f>
        <v>#REF!</v>
      </c>
      <c r="I18" s="1" t="e">
        <f>#REF!+#REF!</f>
        <v>#REF!</v>
      </c>
      <c r="J18" s="1" t="e">
        <f>#REF!+#REF!</f>
        <v>#REF!</v>
      </c>
      <c r="K18" s="1" t="e">
        <f>#REF!+#REF!</f>
        <v>#REF!</v>
      </c>
      <c r="L18" s="1" t="e">
        <f>#REF!+#REF!</f>
        <v>#REF!</v>
      </c>
      <c r="M18" s="1" t="e">
        <f>#REF!+#REF!</f>
        <v>#REF!</v>
      </c>
      <c r="N18" s="1" t="e">
        <f>#REF!+#REF!</f>
        <v>#REF!</v>
      </c>
      <c r="O18" s="1" t="e">
        <f>#REF!+#REF!</f>
        <v>#REF!</v>
      </c>
      <c r="P18" s="1" t="e">
        <f>#REF!+#REF!</f>
        <v>#REF!</v>
      </c>
      <c r="Q18" s="1" t="e">
        <f>#REF!+#REF!</f>
        <v>#REF!</v>
      </c>
      <c r="R18" s="1" t="e">
        <f>#REF!+#REF!</f>
        <v>#REF!</v>
      </c>
      <c r="S18" s="1" t="e">
        <f>#REF!+#REF!</f>
        <v>#REF!</v>
      </c>
      <c r="T18" s="1" t="e">
        <f>#REF!+#REF!</f>
        <v>#REF!</v>
      </c>
      <c r="U18" s="1" t="e">
        <f>#REF!+#REF!</f>
        <v>#REF!</v>
      </c>
      <c r="V18" s="1" t="e">
        <f>#REF!+#REF!</f>
        <v>#REF!</v>
      </c>
      <c r="W18" s="30" t="e">
        <f>#REF!+#REF!</f>
        <v>#REF!</v>
      </c>
      <c r="X18" s="30" t="e">
        <f>#REF!+#REF!</f>
        <v>#REF!</v>
      </c>
      <c r="Y18" s="30" t="e">
        <f>#REF!+#REF!</f>
        <v>#REF!</v>
      </c>
      <c r="Z18" s="1"/>
      <c r="AA18" s="1" t="e">
        <f>#REF!+#REF!</f>
        <v>#REF!</v>
      </c>
      <c r="AB18" s="1" t="e">
        <f>#REF!+#REF!</f>
        <v>#REF!</v>
      </c>
      <c r="AC18" s="1" t="e">
        <f>#REF!+#REF!</f>
        <v>#REF!</v>
      </c>
      <c r="AD18" s="1"/>
      <c r="AE18" s="1" t="e">
        <f>#REF!+#REF!</f>
        <v>#REF!</v>
      </c>
      <c r="AF18" s="1" t="e">
        <f>#REF!+#REF!</f>
        <v>#REF!</v>
      </c>
      <c r="AG18" s="1" t="e">
        <f>#REF!+#REF!</f>
        <v>#REF!</v>
      </c>
      <c r="AH18" s="1"/>
      <c r="AI18" s="1" t="e">
        <f>#REF!+#REF!</f>
        <v>#REF!</v>
      </c>
      <c r="AJ18" s="1" t="e">
        <f>#REF!+#REF!</f>
        <v>#REF!</v>
      </c>
      <c r="AK18" s="1" t="e">
        <f>#REF!+#REF!</f>
        <v>#REF!</v>
      </c>
      <c r="AL18" s="1"/>
      <c r="AM18" s="1" t="e">
        <f>#REF!+#REF!</f>
        <v>#REF!</v>
      </c>
      <c r="AN18" s="1" t="e">
        <f>#REF!+#REF!</f>
        <v>#REF!</v>
      </c>
      <c r="AO18" s="1" t="e">
        <f>#REF!+#REF!</f>
        <v>#REF!</v>
      </c>
      <c r="AP18" s="1"/>
      <c r="AQ18" s="1" t="e">
        <f>#REF!+#REF!</f>
        <v>#REF!</v>
      </c>
      <c r="AR18" s="1" t="e">
        <f>#REF!+#REF!</f>
        <v>#REF!</v>
      </c>
      <c r="AS18" s="1" t="e">
        <f>#REF!+#REF!</f>
        <v>#REF!</v>
      </c>
      <c r="AT18" s="1"/>
      <c r="AU18" s="1" t="e">
        <f>#REF!+#REF!</f>
        <v>#REF!</v>
      </c>
      <c r="AV18" s="1" t="e">
        <f>#REF!+#REF!</f>
        <v>#REF!</v>
      </c>
      <c r="AW18" s="1" t="e">
        <f>#REF!+#REF!</f>
        <v>#REF!</v>
      </c>
      <c r="AX18" s="1"/>
      <c r="AY18" s="1" t="e">
        <f>#REF!+#REF!</f>
        <v>#REF!</v>
      </c>
      <c r="AZ18" s="1" t="e">
        <f>#REF!+#REF!</f>
        <v>#REF!</v>
      </c>
      <c r="BA18" s="1" t="e">
        <f>#REF!+#REF!</f>
        <v>#REF!</v>
      </c>
      <c r="BB18" s="1"/>
      <c r="BC18" s="1" t="e">
        <f>#REF!+#REF!</f>
        <v>#REF!</v>
      </c>
      <c r="BD18" s="1" t="e">
        <f>#REF!+#REF!</f>
        <v>#REF!</v>
      </c>
      <c r="BE18" s="1" t="e">
        <f>#REF!+#REF!</f>
        <v>#REF!</v>
      </c>
      <c r="BF18" s="1"/>
      <c r="BG18" s="1" t="e">
        <f>#REF!+#REF!</f>
        <v>#REF!</v>
      </c>
      <c r="BH18" s="1" t="e">
        <f>#REF!+#REF!</f>
        <v>#REF!</v>
      </c>
      <c r="BI18" s="1" t="e">
        <f>#REF!+#REF!</f>
        <v>#REF!</v>
      </c>
      <c r="BJ18" s="1"/>
      <c r="BK18" s="32" t="e">
        <f>#REF!+#REF!</f>
        <v>#REF!</v>
      </c>
      <c r="BL18" s="32" t="e">
        <f>#REF!+#REF!</f>
        <v>#REF!</v>
      </c>
      <c r="BM18" s="32" t="e">
        <f>#REF!+#REF!</f>
        <v>#REF!</v>
      </c>
      <c r="BN18" s="1"/>
      <c r="BO18" s="1" t="e">
        <f>#REF!+#REF!</f>
        <v>#REF!</v>
      </c>
      <c r="BP18" s="1" t="e">
        <f>#REF!+#REF!</f>
        <v>#REF!</v>
      </c>
      <c r="BQ18" s="1" t="e">
        <f>#REF!+#REF!</f>
        <v>#REF!</v>
      </c>
      <c r="BR18" s="1"/>
      <c r="BS18" s="1" t="e">
        <f>#REF!+#REF!</f>
        <v>#REF!</v>
      </c>
      <c r="BT18" s="1" t="e">
        <f>#REF!+#REF!</f>
        <v>#REF!</v>
      </c>
      <c r="BU18" s="1" t="e">
        <f>#REF!+#REF!</f>
        <v>#REF!</v>
      </c>
      <c r="BV18" s="1"/>
      <c r="BW18" s="1" t="e">
        <f>#REF!+#REF!</f>
        <v>#REF!</v>
      </c>
      <c r="BX18" s="1" t="e">
        <f>#REF!+#REF!</f>
        <v>#REF!</v>
      </c>
      <c r="BY18" s="1" t="e">
        <f>#REF!+#REF!</f>
        <v>#REF!</v>
      </c>
      <c r="BZ18" s="26" t="e">
        <f>#REF!+#REF!</f>
        <v>#REF!</v>
      </c>
      <c r="CA18" s="26" t="e">
        <f>#REF!+#REF!</f>
        <v>#REF!</v>
      </c>
      <c r="CB18" s="26" t="e">
        <f>#REF!+#REF!</f>
        <v>#REF!</v>
      </c>
      <c r="CC18" s="32" t="e">
        <f>#REF!+#REF!</f>
        <v>#REF!</v>
      </c>
      <c r="CD18" s="32" t="e">
        <f>#REF!+#REF!</f>
        <v>#REF!</v>
      </c>
      <c r="CE18" s="1" t="e">
        <f>#REF!+#REF!</f>
        <v>#REF!</v>
      </c>
      <c r="CF18" s="1" t="e">
        <f>#REF!+#REF!</f>
        <v>#REF!</v>
      </c>
      <c r="CG18" s="1" t="e">
        <f>#REF!+#REF!</f>
        <v>#REF!</v>
      </c>
      <c r="CH18" s="1"/>
      <c r="CI18" s="1" t="e">
        <f>#REF!+#REF!</f>
        <v>#REF!</v>
      </c>
      <c r="CJ18" s="1" t="e">
        <f>#REF!+#REF!</f>
        <v>#REF!</v>
      </c>
      <c r="CK18" s="1" t="e">
        <f>#REF!+#REF!</f>
        <v>#REF!</v>
      </c>
      <c r="CL18" s="1"/>
      <c r="CM18" s="1" t="e">
        <f>#REF!+#REF!</f>
        <v>#REF!</v>
      </c>
      <c r="CN18" s="1" t="e">
        <f>#REF!+#REF!</f>
        <v>#REF!</v>
      </c>
      <c r="CO18" s="1" t="e">
        <f>#REF!+#REF!</f>
        <v>#REF!</v>
      </c>
      <c r="CP18" s="26" t="e">
        <f>#REF!+#REF!</f>
        <v>#REF!</v>
      </c>
      <c r="CQ18" s="26" t="e">
        <f>#REF!+#REF!</f>
        <v>#REF!</v>
      </c>
      <c r="CR18" s="26" t="e">
        <f>#REF!+#REF!</f>
        <v>#REF!</v>
      </c>
      <c r="CS18" s="1" t="e">
        <f>#REF!+#REF!</f>
        <v>#REF!</v>
      </c>
      <c r="CT18" s="1" t="e">
        <f>#REF!+#REF!</f>
        <v>#REF!</v>
      </c>
      <c r="CU18" s="1" t="e">
        <f>#REF!+#REF!</f>
        <v>#REF!</v>
      </c>
      <c r="CV18" s="32" t="e">
        <f>#REF!+#REF!</f>
        <v>#REF!</v>
      </c>
      <c r="CW18" s="32" t="e">
        <f>#REF!+#REF!</f>
        <v>#REF!</v>
      </c>
      <c r="CX18" s="32" t="e">
        <f>#REF!+#REF!</f>
        <v>#REF!</v>
      </c>
      <c r="CY18" s="1" t="e">
        <f>#REF!+#REF!</f>
        <v>#REF!</v>
      </c>
      <c r="CZ18" s="10" t="e">
        <f>#REF!+#REF!</f>
        <v>#REF!</v>
      </c>
      <c r="DA18" s="10" t="e">
        <f>#REF!+#REF!</f>
        <v>#REF!</v>
      </c>
      <c r="DB18" s="1" t="e">
        <f>#REF!+#REF!</f>
        <v>#REF!</v>
      </c>
      <c r="DC18" s="1" t="e">
        <f>#REF!+#REF!</f>
        <v>#REF!</v>
      </c>
      <c r="DD18" s="1" t="e">
        <f>#REF!+#REF!</f>
        <v>#REF!</v>
      </c>
      <c r="DE18" s="32" t="e">
        <f>#REF!+#REF!</f>
        <v>#REF!</v>
      </c>
      <c r="DF18" s="1" t="e">
        <f>#REF!+#REF!</f>
        <v>#REF!</v>
      </c>
      <c r="DG18" s="1" t="e">
        <f>#REF!+#REF!</f>
        <v>#REF!</v>
      </c>
      <c r="DH18" s="1" t="e">
        <f>#REF!+#REF!</f>
        <v>#REF!</v>
      </c>
      <c r="DI18" s="1"/>
      <c r="DJ18" s="1" t="e">
        <f>#REF!+#REF!</f>
        <v>#REF!</v>
      </c>
      <c r="DK18" s="1" t="e">
        <f>#REF!+#REF!</f>
        <v>#REF!</v>
      </c>
      <c r="DL18" s="1" t="e">
        <f>#REF!+#REF!</f>
        <v>#REF!</v>
      </c>
      <c r="DM18" s="1"/>
      <c r="DN18" s="1" t="e">
        <f>#REF!+#REF!</f>
        <v>#REF!</v>
      </c>
      <c r="DO18" s="1" t="e">
        <f>#REF!+#REF!</f>
        <v>#REF!</v>
      </c>
      <c r="DP18" s="1" t="e">
        <f>#REF!+#REF!</f>
        <v>#REF!</v>
      </c>
      <c r="DQ18" s="1"/>
      <c r="DR18" s="1" t="e">
        <f>#REF!+#REF!</f>
        <v>#REF!</v>
      </c>
      <c r="DS18" s="1" t="e">
        <f>#REF!+#REF!</f>
        <v>#REF!</v>
      </c>
      <c r="DT18" s="1" t="e">
        <f>#REF!+#REF!</f>
        <v>#REF!</v>
      </c>
      <c r="DU18" s="1"/>
      <c r="DV18" s="26" t="e">
        <f>#REF!+#REF!</f>
        <v>#REF!</v>
      </c>
      <c r="DW18" s="26" t="e">
        <f>#REF!+#REF!</f>
        <v>#REF!</v>
      </c>
      <c r="DX18" s="26" t="e">
        <f>#REF!+#REF!</f>
        <v>#REF!</v>
      </c>
      <c r="DY18" s="1"/>
      <c r="DZ18" s="1" t="e">
        <f>#REF!+#REF!</f>
        <v>#REF!</v>
      </c>
      <c r="EA18" s="1" t="e">
        <f>#REF!+#REF!</f>
        <v>#REF!</v>
      </c>
      <c r="EB18" s="1" t="e">
        <f>#REF!+#REF!</f>
        <v>#REF!</v>
      </c>
      <c r="EC18" s="1"/>
      <c r="ED18" s="1" t="e">
        <f>#REF!+#REF!</f>
        <v>#REF!</v>
      </c>
      <c r="EE18" s="1" t="e">
        <f>#REF!+#REF!</f>
        <v>#REF!</v>
      </c>
      <c r="EF18" s="1" t="e">
        <f>#REF!+#REF!</f>
        <v>#REF!</v>
      </c>
      <c r="EG18" s="1"/>
      <c r="EH18" s="1" t="e">
        <f>#REF!+#REF!</f>
        <v>#REF!</v>
      </c>
      <c r="EI18" s="1" t="e">
        <f>#REF!+#REF!</f>
        <v>#REF!</v>
      </c>
      <c r="EJ18" s="1" t="e">
        <f>#REF!+#REF!</f>
        <v>#REF!</v>
      </c>
      <c r="EK18" s="1"/>
      <c r="EL18" s="1" t="e">
        <f>#REF!+#REF!</f>
        <v>#REF!</v>
      </c>
      <c r="EM18" s="1" t="e">
        <f>#REF!+#REF!</f>
        <v>#REF!</v>
      </c>
      <c r="EN18" s="1" t="e">
        <f>#REF!+#REF!</f>
        <v>#REF!</v>
      </c>
      <c r="EO18" s="1"/>
      <c r="EP18" s="1" t="e">
        <f>#REF!+#REF!</f>
        <v>#REF!</v>
      </c>
      <c r="EQ18" s="1" t="e">
        <f>#REF!+#REF!</f>
        <v>#REF!</v>
      </c>
      <c r="ER18" s="1" t="e">
        <f>#REF!+#REF!</f>
        <v>#REF!</v>
      </c>
      <c r="ES18" s="1"/>
      <c r="ET18" s="26" t="e">
        <f>#REF!+#REF!</f>
        <v>#REF!</v>
      </c>
      <c r="EU18" s="26" t="e">
        <f>#REF!+#REF!</f>
        <v>#REF!</v>
      </c>
      <c r="EV18" s="26" t="e">
        <f>#REF!+#REF!</f>
        <v>#REF!</v>
      </c>
      <c r="EW18" s="1"/>
      <c r="EX18" s="1" t="e">
        <f>#REF!+#REF!</f>
        <v>#REF!</v>
      </c>
      <c r="EY18" s="1" t="e">
        <f>#REF!+#REF!</f>
        <v>#REF!</v>
      </c>
      <c r="EZ18" s="1" t="e">
        <f>#REF!+#REF!</f>
        <v>#REF!</v>
      </c>
      <c r="FA18" s="1"/>
      <c r="FB18" s="1" t="e">
        <f>#REF!+#REF!</f>
        <v>#REF!</v>
      </c>
      <c r="FC18" s="1" t="e">
        <f>#REF!+#REF!</f>
        <v>#REF!</v>
      </c>
      <c r="FD18" s="1" t="e">
        <f>#REF!+#REF!</f>
        <v>#REF!</v>
      </c>
      <c r="FE18" s="1"/>
      <c r="FF18" s="1" t="e">
        <f>#REF!+#REF!</f>
        <v>#REF!</v>
      </c>
      <c r="FG18" s="1" t="e">
        <f>#REF!+#REF!</f>
        <v>#REF!</v>
      </c>
      <c r="FH18" s="1" t="e">
        <f>#REF!+#REF!</f>
        <v>#REF!</v>
      </c>
      <c r="FI18" s="1"/>
      <c r="FJ18" s="1" t="e">
        <f>#REF!+#REF!</f>
        <v>#REF!</v>
      </c>
      <c r="FK18" s="1" t="e">
        <f>#REF!+#REF!</f>
        <v>#REF!</v>
      </c>
      <c r="FL18" s="1" t="e">
        <f>#REF!+#REF!</f>
        <v>#REF!</v>
      </c>
      <c r="FM18" s="1"/>
      <c r="FN18" s="1" t="e">
        <f>#REF!+#REF!</f>
        <v>#REF!</v>
      </c>
      <c r="FO18" s="1" t="e">
        <f>#REF!+#REF!</f>
        <v>#REF!</v>
      </c>
      <c r="FP18" s="1" t="e">
        <f>#REF!+#REF!</f>
        <v>#REF!</v>
      </c>
      <c r="FQ18" s="1"/>
      <c r="FR18" s="32" t="e">
        <f>#REF!+#REF!</f>
        <v>#REF!</v>
      </c>
      <c r="FS18" s="1" t="e">
        <f>#REF!+#REF!</f>
        <v>#REF!</v>
      </c>
      <c r="FT18" s="1" t="e">
        <f>#REF!+#REF!</f>
        <v>#REF!</v>
      </c>
      <c r="FU18" s="1" t="e">
        <f>#REF!+#REF!</f>
        <v>#REF!</v>
      </c>
      <c r="FV18" s="1"/>
      <c r="FW18" s="13" t="e">
        <f>#REF!+#REF!</f>
        <v>#REF!</v>
      </c>
      <c r="FX18" s="13" t="e">
        <f>#REF!+#REF!</f>
        <v>#REF!</v>
      </c>
      <c r="FY18" s="13" t="e">
        <f>#REF!+#REF!</f>
        <v>#REF!</v>
      </c>
      <c r="FZ18" s="13" t="e">
        <f>#REF!+#REF!</f>
        <v>#REF!</v>
      </c>
      <c r="GA18" s="13" t="e">
        <f>#REF!+#REF!</f>
        <v>#REF!</v>
      </c>
      <c r="GB18" s="13" t="e">
        <f>#REF!+#REF!</f>
        <v>#REF!</v>
      </c>
      <c r="GC18" s="47">
        <v>41144.12403033976</v>
      </c>
      <c r="GD18" s="47">
        <v>19593.2007488518</v>
      </c>
      <c r="GE18" s="47">
        <v>21550.923281487954</v>
      </c>
    </row>
    <row r="19" spans="1:187" s="1" customFormat="1" ht="25.5">
      <c r="A19" s="24" t="s">
        <v>74</v>
      </c>
      <c r="B19" s="6" t="e">
        <f aca="true" t="shared" si="0" ref="B19:Y19">B20+B24</f>
        <v>#REF!</v>
      </c>
      <c r="C19" s="6" t="e">
        <f t="shared" si="0"/>
        <v>#REF!</v>
      </c>
      <c r="D19" s="6" t="e">
        <f t="shared" si="0"/>
        <v>#REF!</v>
      </c>
      <c r="E19" s="1" t="e">
        <f t="shared" si="0"/>
        <v>#REF!</v>
      </c>
      <c r="F19" s="1" t="e">
        <f t="shared" si="0"/>
        <v>#REF!</v>
      </c>
      <c r="G19" s="1" t="e">
        <f t="shared" si="0"/>
        <v>#REF!</v>
      </c>
      <c r="H19" s="1" t="e">
        <f t="shared" si="0"/>
        <v>#REF!</v>
      </c>
      <c r="I19" s="1" t="e">
        <f t="shared" si="0"/>
        <v>#REF!</v>
      </c>
      <c r="J19" s="1" t="e">
        <f t="shared" si="0"/>
        <v>#REF!</v>
      </c>
      <c r="K19" s="1" t="e">
        <f t="shared" si="0"/>
        <v>#REF!</v>
      </c>
      <c r="L19" s="1" t="e">
        <f t="shared" si="0"/>
        <v>#REF!</v>
      </c>
      <c r="M19" s="1" t="e">
        <f t="shared" si="0"/>
        <v>#REF!</v>
      </c>
      <c r="N19" s="1" t="e">
        <f t="shared" si="0"/>
        <v>#REF!</v>
      </c>
      <c r="O19" s="1" t="e">
        <f t="shared" si="0"/>
        <v>#REF!</v>
      </c>
      <c r="P19" s="1" t="e">
        <f t="shared" si="0"/>
        <v>#REF!</v>
      </c>
      <c r="Q19" s="1" t="e">
        <f t="shared" si="0"/>
        <v>#REF!</v>
      </c>
      <c r="R19" s="1" t="e">
        <f t="shared" si="0"/>
        <v>#REF!</v>
      </c>
      <c r="S19" s="1" t="e">
        <f t="shared" si="0"/>
        <v>#REF!</v>
      </c>
      <c r="T19" s="1" t="e">
        <f t="shared" si="0"/>
        <v>#REF!</v>
      </c>
      <c r="U19" s="1" t="e">
        <f t="shared" si="0"/>
        <v>#REF!</v>
      </c>
      <c r="V19" s="1" t="e">
        <f t="shared" si="0"/>
        <v>#REF!</v>
      </c>
      <c r="W19" s="30" t="e">
        <f t="shared" si="0"/>
        <v>#REF!</v>
      </c>
      <c r="X19" s="30" t="e">
        <f t="shared" si="0"/>
        <v>#REF!</v>
      </c>
      <c r="Y19" s="30" t="e">
        <f t="shared" si="0"/>
        <v>#REF!</v>
      </c>
      <c r="AA19" s="1" t="e">
        <f>AA20+AA24</f>
        <v>#REF!</v>
      </c>
      <c r="AB19" s="1" t="e">
        <f>AB20+AB24</f>
        <v>#REF!</v>
      </c>
      <c r="AC19" s="1" t="e">
        <f>AC20+AC24</f>
        <v>#REF!</v>
      </c>
      <c r="AE19" s="1" t="e">
        <f>AE20+AE24</f>
        <v>#REF!</v>
      </c>
      <c r="AF19" s="1" t="e">
        <f>AF20+AF24</f>
        <v>#REF!</v>
      </c>
      <c r="AG19" s="1" t="e">
        <f>AG20+AG24</f>
        <v>#REF!</v>
      </c>
      <c r="AI19" s="1" t="e">
        <f>AI20+AI24</f>
        <v>#REF!</v>
      </c>
      <c r="AJ19" s="1" t="e">
        <f>AJ20+AJ24</f>
        <v>#REF!</v>
      </c>
      <c r="AK19" s="1" t="e">
        <f>AK20+AK24</f>
        <v>#REF!</v>
      </c>
      <c r="AM19" s="1" t="e">
        <f>AM20+AM24</f>
        <v>#REF!</v>
      </c>
      <c r="AN19" s="1" t="e">
        <f>AN20+AN24</f>
        <v>#REF!</v>
      </c>
      <c r="AO19" s="1" t="e">
        <f>AO20+AO24</f>
        <v>#REF!</v>
      </c>
      <c r="AQ19" s="1" t="e">
        <f>AQ20+AQ24</f>
        <v>#REF!</v>
      </c>
      <c r="AR19" s="1" t="e">
        <f>AR20+AR24</f>
        <v>#REF!</v>
      </c>
      <c r="AS19" s="1" t="e">
        <f>AS20+AS24</f>
        <v>#REF!</v>
      </c>
      <c r="AU19" s="1" t="e">
        <f>AU20+AU24</f>
        <v>#REF!</v>
      </c>
      <c r="AV19" s="1" t="e">
        <f>AV20+AV24</f>
        <v>#REF!</v>
      </c>
      <c r="AW19" s="1" t="e">
        <f>AW20+AW24</f>
        <v>#REF!</v>
      </c>
      <c r="AY19" s="1" t="e">
        <f>AY20+AY24</f>
        <v>#REF!</v>
      </c>
      <c r="AZ19" s="1" t="e">
        <f>AZ20+AZ24</f>
        <v>#REF!</v>
      </c>
      <c r="BA19" s="1" t="e">
        <f>BA20+BA24</f>
        <v>#REF!</v>
      </c>
      <c r="BC19" s="1" t="e">
        <f>BC20+BC24</f>
        <v>#REF!</v>
      </c>
      <c r="BD19" s="1" t="e">
        <f>BD20+BD24</f>
        <v>#REF!</v>
      </c>
      <c r="BE19" s="1" t="e">
        <f>BE20+BE24</f>
        <v>#REF!</v>
      </c>
      <c r="BG19" s="1" t="e">
        <f>BG20+BG24</f>
        <v>#REF!</v>
      </c>
      <c r="BH19" s="1" t="e">
        <f>BH20+BH24</f>
        <v>#REF!</v>
      </c>
      <c r="BI19" s="1" t="e">
        <f>BI20+BI24</f>
        <v>#REF!</v>
      </c>
      <c r="BK19" s="32" t="e">
        <f>BK20+BK24</f>
        <v>#REF!</v>
      </c>
      <c r="BL19" s="32" t="e">
        <f>BL20+BL24</f>
        <v>#REF!</v>
      </c>
      <c r="BM19" s="32" t="e">
        <f>BM20+BM24</f>
        <v>#REF!</v>
      </c>
      <c r="BO19" s="1" t="e">
        <f>BO20+BO24</f>
        <v>#REF!</v>
      </c>
      <c r="BP19" s="1" t="e">
        <f>BP20+BP24</f>
        <v>#REF!</v>
      </c>
      <c r="BQ19" s="1" t="e">
        <f>BQ20+BQ24</f>
        <v>#REF!</v>
      </c>
      <c r="BS19" s="1" t="e">
        <f>BS20+BS24</f>
        <v>#REF!</v>
      </c>
      <c r="BT19" s="1" t="e">
        <f>BT20+BT24</f>
        <v>#REF!</v>
      </c>
      <c r="BU19" s="1" t="e">
        <f>BU20+BU24</f>
        <v>#REF!</v>
      </c>
      <c r="BW19" s="1" t="e">
        <f aca="true" t="shared" si="1" ref="BW19:CG19">BW20+BW24</f>
        <v>#REF!</v>
      </c>
      <c r="BX19" s="1" t="e">
        <f t="shared" si="1"/>
        <v>#REF!</v>
      </c>
      <c r="BY19" s="1" t="e">
        <f t="shared" si="1"/>
        <v>#REF!</v>
      </c>
      <c r="BZ19" s="26" t="e">
        <f t="shared" si="1"/>
        <v>#REF!</v>
      </c>
      <c r="CA19" s="26" t="e">
        <f t="shared" si="1"/>
        <v>#REF!</v>
      </c>
      <c r="CB19" s="26" t="e">
        <f t="shared" si="1"/>
        <v>#REF!</v>
      </c>
      <c r="CC19" s="32" t="e">
        <f t="shared" si="1"/>
        <v>#REF!</v>
      </c>
      <c r="CD19" s="32" t="e">
        <f t="shared" si="1"/>
        <v>#REF!</v>
      </c>
      <c r="CE19" s="1" t="e">
        <f t="shared" si="1"/>
        <v>#REF!</v>
      </c>
      <c r="CF19" s="1" t="e">
        <f t="shared" si="1"/>
        <v>#REF!</v>
      </c>
      <c r="CG19" s="1" t="e">
        <f t="shared" si="1"/>
        <v>#REF!</v>
      </c>
      <c r="CI19" s="1" t="e">
        <f>CI20+CI24</f>
        <v>#REF!</v>
      </c>
      <c r="CJ19" s="1" t="e">
        <f>CJ20+CJ24</f>
        <v>#REF!</v>
      </c>
      <c r="CK19" s="1" t="e">
        <f>CK20+CK24</f>
        <v>#REF!</v>
      </c>
      <c r="CM19" s="1" t="e">
        <f aca="true" t="shared" si="2" ref="CM19:DH19">CM20+CM24</f>
        <v>#REF!</v>
      </c>
      <c r="CN19" s="1" t="e">
        <f t="shared" si="2"/>
        <v>#REF!</v>
      </c>
      <c r="CO19" s="1" t="e">
        <f t="shared" si="2"/>
        <v>#REF!</v>
      </c>
      <c r="CP19" s="26" t="e">
        <f t="shared" si="2"/>
        <v>#REF!</v>
      </c>
      <c r="CQ19" s="26" t="e">
        <f t="shared" si="2"/>
        <v>#REF!</v>
      </c>
      <c r="CR19" s="26" t="e">
        <f t="shared" si="2"/>
        <v>#REF!</v>
      </c>
      <c r="CS19" s="1" t="e">
        <f t="shared" si="2"/>
        <v>#REF!</v>
      </c>
      <c r="CT19" s="1" t="e">
        <f t="shared" si="2"/>
        <v>#REF!</v>
      </c>
      <c r="CU19" s="1" t="e">
        <f t="shared" si="2"/>
        <v>#REF!</v>
      </c>
      <c r="CV19" s="32" t="e">
        <f t="shared" si="2"/>
        <v>#REF!</v>
      </c>
      <c r="CW19" s="32" t="e">
        <f t="shared" si="2"/>
        <v>#REF!</v>
      </c>
      <c r="CX19" s="32" t="e">
        <f t="shared" si="2"/>
        <v>#REF!</v>
      </c>
      <c r="CY19" s="1" t="e">
        <f t="shared" si="2"/>
        <v>#REF!</v>
      </c>
      <c r="CZ19" s="10" t="e">
        <f t="shared" si="2"/>
        <v>#REF!</v>
      </c>
      <c r="DA19" s="10" t="e">
        <f t="shared" si="2"/>
        <v>#REF!</v>
      </c>
      <c r="DB19" s="1" t="e">
        <f t="shared" si="2"/>
        <v>#REF!</v>
      </c>
      <c r="DC19" s="1" t="e">
        <f t="shared" si="2"/>
        <v>#REF!</v>
      </c>
      <c r="DD19" s="1" t="e">
        <f t="shared" si="2"/>
        <v>#REF!</v>
      </c>
      <c r="DE19" s="32" t="e">
        <f t="shared" si="2"/>
        <v>#REF!</v>
      </c>
      <c r="DF19" s="1" t="e">
        <f t="shared" si="2"/>
        <v>#REF!</v>
      </c>
      <c r="DG19" s="1" t="e">
        <f t="shared" si="2"/>
        <v>#REF!</v>
      </c>
      <c r="DH19" s="1" t="e">
        <f t="shared" si="2"/>
        <v>#REF!</v>
      </c>
      <c r="DJ19" s="1" t="e">
        <f>DJ20+DJ24</f>
        <v>#REF!</v>
      </c>
      <c r="DK19" s="1" t="e">
        <f>DK20+DK24</f>
        <v>#REF!</v>
      </c>
      <c r="DL19" s="1" t="e">
        <f>DL20+DL24</f>
        <v>#REF!</v>
      </c>
      <c r="DN19" s="1" t="e">
        <f>DN20+DN24</f>
        <v>#REF!</v>
      </c>
      <c r="DO19" s="1" t="e">
        <f>DO20+DO24</f>
        <v>#REF!</v>
      </c>
      <c r="DP19" s="1" t="e">
        <f>DP20+DP24</f>
        <v>#REF!</v>
      </c>
      <c r="DR19" s="1" t="e">
        <f>DR20+DR24</f>
        <v>#REF!</v>
      </c>
      <c r="DS19" s="1" t="e">
        <f>DS20+DS24</f>
        <v>#REF!</v>
      </c>
      <c r="DT19" s="1" t="e">
        <f>DT20+DT24</f>
        <v>#REF!</v>
      </c>
      <c r="DV19" s="26" t="e">
        <f>DV20+DV24</f>
        <v>#REF!</v>
      </c>
      <c r="DW19" s="26" t="e">
        <f>DW20+DW24</f>
        <v>#REF!</v>
      </c>
      <c r="DX19" s="26" t="e">
        <f>DX20+DX24</f>
        <v>#REF!</v>
      </c>
      <c r="DZ19" s="1" t="e">
        <f>DZ20+DZ24</f>
        <v>#REF!</v>
      </c>
      <c r="EA19" s="1" t="e">
        <f>EA20+EA24</f>
        <v>#REF!</v>
      </c>
      <c r="EB19" s="1" t="e">
        <f>EB20+EB24</f>
        <v>#REF!</v>
      </c>
      <c r="ED19" s="1" t="e">
        <f>ED20+ED24</f>
        <v>#REF!</v>
      </c>
      <c r="EE19" s="1" t="e">
        <f>EE20+EE24</f>
        <v>#REF!</v>
      </c>
      <c r="EF19" s="1" t="e">
        <f>EF20+EF24</f>
        <v>#REF!</v>
      </c>
      <c r="EH19" s="1" t="e">
        <f>EH20+EH24</f>
        <v>#REF!</v>
      </c>
      <c r="EI19" s="1" t="e">
        <f>EI20+EI24</f>
        <v>#REF!</v>
      </c>
      <c r="EJ19" s="1" t="e">
        <f>EJ20+EJ24</f>
        <v>#REF!</v>
      </c>
      <c r="EL19" s="1" t="e">
        <f>EL20+EL24</f>
        <v>#REF!</v>
      </c>
      <c r="EM19" s="1" t="e">
        <f>EM20+EM24</f>
        <v>#REF!</v>
      </c>
      <c r="EN19" s="1" t="e">
        <f>EN20+EN24</f>
        <v>#REF!</v>
      </c>
      <c r="EP19" s="1" t="e">
        <f>EP20+EP24</f>
        <v>#REF!</v>
      </c>
      <c r="EQ19" s="1" t="e">
        <f>EQ20+EQ24</f>
        <v>#REF!</v>
      </c>
      <c r="ER19" s="1" t="e">
        <f>ER20+ER24</f>
        <v>#REF!</v>
      </c>
      <c r="ET19" s="26" t="e">
        <f>ET20+ET24</f>
        <v>#REF!</v>
      </c>
      <c r="EU19" s="26" t="e">
        <f>EU20+EU24</f>
        <v>#REF!</v>
      </c>
      <c r="EV19" s="26" t="e">
        <f>EV20+EV24</f>
        <v>#REF!</v>
      </c>
      <c r="EX19" s="1" t="e">
        <f>EX20+EX24</f>
        <v>#REF!</v>
      </c>
      <c r="EY19" s="1" t="e">
        <f>EY20+EY24</f>
        <v>#REF!</v>
      </c>
      <c r="EZ19" s="1" t="e">
        <f>EZ20+EZ24</f>
        <v>#REF!</v>
      </c>
      <c r="FB19" s="1" t="e">
        <f>FB20+FB24</f>
        <v>#REF!</v>
      </c>
      <c r="FC19" s="1" t="e">
        <f>FC20+FC24</f>
        <v>#REF!</v>
      </c>
      <c r="FD19" s="1" t="e">
        <f>FD20+FD24</f>
        <v>#REF!</v>
      </c>
      <c r="FF19" s="1" t="e">
        <f>FF20+FF24</f>
        <v>#REF!</v>
      </c>
      <c r="FG19" s="1" t="e">
        <f>FG20+FG24</f>
        <v>#REF!</v>
      </c>
      <c r="FH19" s="1" t="e">
        <f>FH20+FH24</f>
        <v>#REF!</v>
      </c>
      <c r="FJ19" s="1" t="e">
        <f>FJ20+FJ24</f>
        <v>#REF!</v>
      </c>
      <c r="FK19" s="1" t="e">
        <f>FK20+FK24</f>
        <v>#REF!</v>
      </c>
      <c r="FL19" s="1" t="e">
        <f>FL20+FL24</f>
        <v>#REF!</v>
      </c>
      <c r="FN19" s="1" t="e">
        <f>FN20+FN24</f>
        <v>#REF!</v>
      </c>
      <c r="FO19" s="1" t="e">
        <f>FO20+FO24</f>
        <v>#REF!</v>
      </c>
      <c r="FP19" s="1" t="e">
        <f>FP20+FP24</f>
        <v>#REF!</v>
      </c>
      <c r="FR19" s="32" t="e">
        <f>FR20+FR24</f>
        <v>#REF!</v>
      </c>
      <c r="FS19" s="1" t="e">
        <f>FS20+FS24</f>
        <v>#REF!</v>
      </c>
      <c r="FT19" s="1" t="e">
        <f>FT20+FT24</f>
        <v>#REF!</v>
      </c>
      <c r="FU19" s="1" t="e">
        <f>FU20+FU24</f>
        <v>#REF!</v>
      </c>
      <c r="FW19" s="13" t="e">
        <f aca="true" t="shared" si="3" ref="FW19:GB19">FW20+FW24</f>
        <v>#REF!</v>
      </c>
      <c r="FX19" s="13" t="e">
        <f t="shared" si="3"/>
        <v>#REF!</v>
      </c>
      <c r="FY19" s="13" t="e">
        <f t="shared" si="3"/>
        <v>#REF!</v>
      </c>
      <c r="FZ19" s="13" t="e">
        <f t="shared" si="3"/>
        <v>#REF!</v>
      </c>
      <c r="GA19" s="13" t="e">
        <f t="shared" si="3"/>
        <v>#REF!</v>
      </c>
      <c r="GB19" s="13" t="e">
        <f t="shared" si="3"/>
        <v>#REF!</v>
      </c>
      <c r="GC19" s="47">
        <v>125180.92443386604</v>
      </c>
      <c r="GD19" s="47">
        <v>59797.76068279335</v>
      </c>
      <c r="GE19" s="47">
        <v>65383.16375107269</v>
      </c>
    </row>
    <row r="20" spans="1:187" s="1" customFormat="1" ht="12.75">
      <c r="A20" s="6" t="s">
        <v>75</v>
      </c>
      <c r="B20" s="6" t="e">
        <f>B21+B22+#REF!+B23+#REF!</f>
        <v>#REF!</v>
      </c>
      <c r="C20" s="6" t="e">
        <f>C21+C22+#REF!+C23+#REF!</f>
        <v>#REF!</v>
      </c>
      <c r="D20" s="6" t="e">
        <f>D21+D22+#REF!+D23+#REF!</f>
        <v>#REF!</v>
      </c>
      <c r="E20" s="1" t="e">
        <f>F20+G20</f>
        <v>#REF!</v>
      </c>
      <c r="F20" s="1" t="e">
        <f>F21+F22+#REF!+F23+#REF!</f>
        <v>#REF!</v>
      </c>
      <c r="G20" s="1" t="e">
        <f>G21+G22+#REF!+G23+#REF!</f>
        <v>#REF!</v>
      </c>
      <c r="H20" s="1" t="e">
        <f>I20+J20</f>
        <v>#REF!</v>
      </c>
      <c r="I20" s="10" t="e">
        <f>I21+I22+#REF!+I23+#REF!</f>
        <v>#REF!</v>
      </c>
      <c r="J20" s="10" t="e">
        <f>J21+J22+#REF!+J23+#REF!</f>
        <v>#REF!</v>
      </c>
      <c r="K20" s="1" t="e">
        <f>K21+K22+#REF!+K23+#REF!</f>
        <v>#REF!</v>
      </c>
      <c r="L20" s="1" t="e">
        <f>L21+L22+#REF!+L23+#REF!</f>
        <v>#REF!</v>
      </c>
      <c r="M20" s="1" t="e">
        <f>M21+M22+#REF!+M23+#REF!</f>
        <v>#REF!</v>
      </c>
      <c r="N20" s="1" t="e">
        <f>N21+N22+#REF!+N23+#REF!</f>
        <v>#REF!</v>
      </c>
      <c r="O20" s="1" t="e">
        <f>O21+O22+#REF!+O23+#REF!</f>
        <v>#REF!</v>
      </c>
      <c r="P20" s="1" t="e">
        <f>P21+P22+#REF!+P23+#REF!</f>
        <v>#REF!</v>
      </c>
      <c r="Q20" s="1" t="e">
        <f>Q21+Q22+#REF!+Q23+#REF!</f>
        <v>#REF!</v>
      </c>
      <c r="R20" s="1" t="e">
        <f>R21+R22+#REF!+R23+#REF!</f>
        <v>#REF!</v>
      </c>
      <c r="S20" s="1" t="e">
        <f>S21+S22+#REF!+S23+#REF!</f>
        <v>#REF!</v>
      </c>
      <c r="T20" s="1" t="e">
        <f>T21+T22+#REF!+T23+#REF!</f>
        <v>#REF!</v>
      </c>
      <c r="U20" s="1" t="e">
        <f>U21+U22+#REF!+U23+#REF!</f>
        <v>#REF!</v>
      </c>
      <c r="V20" s="1" t="e">
        <f>V21+V22+#REF!+V23+#REF!</f>
        <v>#REF!</v>
      </c>
      <c r="W20" s="30" t="e">
        <f>X20+Y20</f>
        <v>#REF!</v>
      </c>
      <c r="X20" s="30" t="e">
        <f>X21+X22+#REF!+X23+#REF!</f>
        <v>#REF!</v>
      </c>
      <c r="Y20" s="30" t="e">
        <f>Y21+Y22+#REF!+Y23+#REF!</f>
        <v>#REF!</v>
      </c>
      <c r="AA20" s="1" t="e">
        <f>AA21+AA22+#REF!+AA23+#REF!</f>
        <v>#REF!</v>
      </c>
      <c r="AB20" s="1" t="e">
        <f>AB21+AB22+#REF!+AB23+#REF!</f>
        <v>#REF!</v>
      </c>
      <c r="AC20" s="1" t="e">
        <f>AC21+AC22+#REF!+AC23+#REF!</f>
        <v>#REF!</v>
      </c>
      <c r="AE20" s="1" t="e">
        <f>AE21+AE22+#REF!+AE23+#REF!</f>
        <v>#REF!</v>
      </c>
      <c r="AF20" s="1" t="e">
        <f>AF21+AF22+#REF!+AF23+#REF!</f>
        <v>#REF!</v>
      </c>
      <c r="AG20" s="1" t="e">
        <f>AG21+AG22+#REF!+AG23+#REF!</f>
        <v>#REF!</v>
      </c>
      <c r="AI20" s="1" t="e">
        <f>AI21+AI22+#REF!+AI23+#REF!</f>
        <v>#REF!</v>
      </c>
      <c r="AJ20" s="1" t="e">
        <f>AJ21+AJ22+#REF!+AJ23+#REF!</f>
        <v>#REF!</v>
      </c>
      <c r="AK20" s="1" t="e">
        <f>AK21+AK22+#REF!+AK23+#REF!</f>
        <v>#REF!</v>
      </c>
      <c r="AM20" s="1" t="e">
        <f>AM21+AM22+#REF!+AM23+#REF!</f>
        <v>#REF!</v>
      </c>
      <c r="AN20" s="1" t="e">
        <f>AN21+AN22+#REF!+AN23+#REF!</f>
        <v>#REF!</v>
      </c>
      <c r="AO20" s="1" t="e">
        <f>AO21+AO22+#REF!+AO23+#REF!</f>
        <v>#REF!</v>
      </c>
      <c r="AQ20" s="1" t="e">
        <f>AR20+AS20</f>
        <v>#REF!</v>
      </c>
      <c r="AR20" s="1" t="e">
        <f>AR21+AR22+#REF!+AR23+#REF!</f>
        <v>#REF!</v>
      </c>
      <c r="AS20" s="1" t="e">
        <f>AS21+AS22+#REF!+AS23+#REF!</f>
        <v>#REF!</v>
      </c>
      <c r="AU20" s="1" t="e">
        <f>AU21+AU22+#REF!+AU23+#REF!</f>
        <v>#REF!</v>
      </c>
      <c r="AV20" s="1" t="e">
        <f>AV21+AV22+#REF!+AV23+#REF!</f>
        <v>#REF!</v>
      </c>
      <c r="AW20" s="1" t="e">
        <f>AW21+AW22+#REF!+AW23+#REF!</f>
        <v>#REF!</v>
      </c>
      <c r="AY20" s="1" t="e">
        <f>AY21+AY22+#REF!+AY23+#REF!</f>
        <v>#REF!</v>
      </c>
      <c r="AZ20" s="1" t="e">
        <f>AZ21+AZ22+#REF!+AZ23+#REF!</f>
        <v>#REF!</v>
      </c>
      <c r="BA20" s="1" t="e">
        <f>BA21+BA22+#REF!+BA23+#REF!</f>
        <v>#REF!</v>
      </c>
      <c r="BC20" s="1" t="e">
        <f>BC21+BC22+#REF!+BC23+#REF!</f>
        <v>#REF!</v>
      </c>
      <c r="BD20" s="1" t="e">
        <f>BD21+BD22+#REF!+BD23+#REF!</f>
        <v>#REF!</v>
      </c>
      <c r="BE20" s="1" t="e">
        <f>BE21+BE22+#REF!+BE23+#REF!</f>
        <v>#REF!</v>
      </c>
      <c r="BG20" s="1" t="e">
        <f>BG21+BG22+#REF!+BG23+#REF!</f>
        <v>#REF!</v>
      </c>
      <c r="BH20" s="1" t="e">
        <f>BH21+BH22+#REF!+BH23+#REF!</f>
        <v>#REF!</v>
      </c>
      <c r="BI20" s="1" t="e">
        <f>BI21+BI22+#REF!+BI23+#REF!</f>
        <v>#REF!</v>
      </c>
      <c r="BK20" s="32" t="e">
        <f>BK21+BK22+#REF!+BK23+#REF!</f>
        <v>#REF!</v>
      </c>
      <c r="BL20" s="32" t="e">
        <f>BL21+BL22+#REF!+BL23+#REF!</f>
        <v>#REF!</v>
      </c>
      <c r="BM20" s="32" t="e">
        <f>BM21+BM22+#REF!+BM23+#REF!</f>
        <v>#REF!</v>
      </c>
      <c r="BO20" s="1" t="e">
        <f>BO21+BO22+#REF!+BO23+#REF!</f>
        <v>#REF!</v>
      </c>
      <c r="BP20" s="1" t="e">
        <f>BP21+BP22+#REF!+BP23+#REF!</f>
        <v>#REF!</v>
      </c>
      <c r="BQ20" s="1" t="e">
        <f>BQ21+BQ22+#REF!+BQ23+#REF!</f>
        <v>#REF!</v>
      </c>
      <c r="BS20" s="1" t="e">
        <f>BS21+BS22+#REF!+BS23+#REF!</f>
        <v>#REF!</v>
      </c>
      <c r="BT20" s="1" t="e">
        <f>BT21+BT22+#REF!+BT23+#REF!</f>
        <v>#REF!</v>
      </c>
      <c r="BU20" s="1" t="e">
        <f>BU21+BU22+#REF!+BU23+#REF!</f>
        <v>#REF!</v>
      </c>
      <c r="BW20" s="1" t="e">
        <f>BW21+BW22+#REF!+BW23+#REF!</f>
        <v>#REF!</v>
      </c>
      <c r="BX20" s="1" t="e">
        <f>BX21+BX22+#REF!+BX23+#REF!</f>
        <v>#REF!</v>
      </c>
      <c r="BY20" s="1" t="e">
        <f>BY21+BY22+#REF!+BY23+#REF!</f>
        <v>#REF!</v>
      </c>
      <c r="BZ20" s="26" t="e">
        <f>BZ21+BZ22+#REF!+BZ23+#REF!</f>
        <v>#REF!</v>
      </c>
      <c r="CA20" s="26" t="e">
        <f>CA21+CA22+#REF!+CA23+#REF!</f>
        <v>#REF!</v>
      </c>
      <c r="CB20" s="26" t="e">
        <f>CB21+CB22+#REF!+CB23+#REF!</f>
        <v>#REF!</v>
      </c>
      <c r="CC20" s="32" t="e">
        <f>CC21+CC22+#REF!+CC23+#REF!</f>
        <v>#REF!</v>
      </c>
      <c r="CD20" s="32" t="e">
        <f>CD21+CD22+#REF!+CD23+#REF!</f>
        <v>#REF!</v>
      </c>
      <c r="CE20" s="1" t="e">
        <f>CE21+CE22+#REF!+CE23+#REF!</f>
        <v>#REF!</v>
      </c>
      <c r="CF20" s="1" t="e">
        <f>CF21+CF22+#REF!+CF23+#REF!</f>
        <v>#REF!</v>
      </c>
      <c r="CG20" s="1" t="e">
        <f>CG21+CG22+#REF!+CG23+#REF!</f>
        <v>#REF!</v>
      </c>
      <c r="CI20" s="1" t="e">
        <f>CI21+CI22+#REF!+CI23+#REF!</f>
        <v>#REF!</v>
      </c>
      <c r="CJ20" s="1" t="e">
        <f>CJ21+CJ22+#REF!+CJ23+#REF!</f>
        <v>#REF!</v>
      </c>
      <c r="CK20" s="1" t="e">
        <f>CK21+CK22+#REF!+CK23+#REF!</f>
        <v>#REF!</v>
      </c>
      <c r="CM20" s="1" t="e">
        <f>CM21+CM22+#REF!+CM23+#REF!</f>
        <v>#REF!</v>
      </c>
      <c r="CN20" s="1" t="e">
        <f>CN21+CN22+#REF!+CN23+#REF!</f>
        <v>#REF!</v>
      </c>
      <c r="CO20" s="1" t="e">
        <f>CO21+CO22+#REF!+CO23+#REF!</f>
        <v>#REF!</v>
      </c>
      <c r="CP20" s="26" t="e">
        <f>CP21+CP22+#REF!+CP23+#REF!</f>
        <v>#REF!</v>
      </c>
      <c r="CQ20" s="26" t="e">
        <f>CQ21+CQ22+#REF!+CQ23+#REF!</f>
        <v>#REF!</v>
      </c>
      <c r="CR20" s="26" t="e">
        <f>CR21+CR22+#REF!+CR23+#REF!</f>
        <v>#REF!</v>
      </c>
      <c r="CS20" s="1" t="e">
        <f>CS21+CS22+#REF!+CS23+#REF!</f>
        <v>#REF!</v>
      </c>
      <c r="CT20" s="1" t="e">
        <f>CT21+CT22+#REF!+CT23+#REF!</f>
        <v>#REF!</v>
      </c>
      <c r="CU20" s="1" t="e">
        <f>CU21+CU22+#REF!+CU23+#REF!</f>
        <v>#REF!</v>
      </c>
      <c r="CV20" s="32" t="e">
        <f>CV21+CV22+#REF!+CV23+#REF!</f>
        <v>#REF!</v>
      </c>
      <c r="CW20" s="32" t="e">
        <f>CW21+CW22+#REF!+CW23+#REF!</f>
        <v>#REF!</v>
      </c>
      <c r="CX20" s="32" t="e">
        <f>CX21+CX22+#REF!+CX23+#REF!</f>
        <v>#REF!</v>
      </c>
      <c r="CY20" s="1" t="e">
        <f>CY21+CY22+#REF!+CY23+#REF!</f>
        <v>#REF!</v>
      </c>
      <c r="CZ20" s="10" t="e">
        <f>CZ21+CZ22+#REF!+CZ23+#REF!</f>
        <v>#REF!</v>
      </c>
      <c r="DA20" s="10" t="e">
        <f>DA21+DA22+#REF!+DA23+#REF!</f>
        <v>#REF!</v>
      </c>
      <c r="DB20" s="1" t="e">
        <f>DB21+DB22+#REF!+DB23+#REF!</f>
        <v>#REF!</v>
      </c>
      <c r="DC20" s="1" t="e">
        <f>DC21+DC22+#REF!+DC23+#REF!</f>
        <v>#REF!</v>
      </c>
      <c r="DD20" s="1" t="e">
        <f>DD21+DD22+#REF!+DD23+#REF!</f>
        <v>#REF!</v>
      </c>
      <c r="DE20" s="32" t="e">
        <f>DE21+DE22+#REF!+DE23+#REF!</f>
        <v>#REF!</v>
      </c>
      <c r="DF20" s="1" t="e">
        <f>DF21+DF22+#REF!+DF23+#REF!</f>
        <v>#REF!</v>
      </c>
      <c r="DG20" s="1" t="e">
        <f>DG21+DG22+#REF!+DG23+#REF!</f>
        <v>#REF!</v>
      </c>
      <c r="DH20" s="1" t="e">
        <f>DH21+DH22+#REF!+DH23+#REF!</f>
        <v>#REF!</v>
      </c>
      <c r="DJ20" s="1" t="e">
        <f>DJ21+DJ22+#REF!+DJ23+#REF!</f>
        <v>#REF!</v>
      </c>
      <c r="DK20" s="1" t="e">
        <f>DK21+DK22+#REF!+DK23+#REF!</f>
        <v>#REF!</v>
      </c>
      <c r="DL20" s="1" t="e">
        <f>DL21+DL22+#REF!+DL23+#REF!</f>
        <v>#REF!</v>
      </c>
      <c r="DN20" s="1" t="e">
        <f>DN21+DN22+#REF!+DN23+#REF!</f>
        <v>#REF!</v>
      </c>
      <c r="DO20" s="1" t="e">
        <f>DO21+DO22+#REF!+DO23+#REF!</f>
        <v>#REF!</v>
      </c>
      <c r="DP20" s="1" t="e">
        <f>DP21+DP22+#REF!+DP23+#REF!</f>
        <v>#REF!</v>
      </c>
      <c r="DR20" s="1" t="e">
        <f>DR21+DR22+#REF!+DR23+#REF!</f>
        <v>#REF!</v>
      </c>
      <c r="DS20" s="1" t="e">
        <f>DS21+DS22+#REF!+DS23+#REF!</f>
        <v>#REF!</v>
      </c>
      <c r="DT20" s="1" t="e">
        <f>DT21+DT22+#REF!+DT23+#REF!</f>
        <v>#REF!</v>
      </c>
      <c r="DV20" s="26" t="e">
        <f>DV21+DV22+#REF!+DV23+#REF!</f>
        <v>#REF!</v>
      </c>
      <c r="DW20" s="26" t="e">
        <f>DW21+DW22+#REF!+DW23+#REF!</f>
        <v>#REF!</v>
      </c>
      <c r="DX20" s="26" t="e">
        <f>DX21+DX22+#REF!+DX23+#REF!</f>
        <v>#REF!</v>
      </c>
      <c r="DZ20" s="1" t="e">
        <f>DZ21+DZ22+#REF!+DZ23+#REF!</f>
        <v>#REF!</v>
      </c>
      <c r="EA20" s="1" t="e">
        <f>EA21+EA22+#REF!+EA23+#REF!</f>
        <v>#REF!</v>
      </c>
      <c r="EB20" s="1" t="e">
        <f>EB21+EB22+#REF!+EB23+#REF!</f>
        <v>#REF!</v>
      </c>
      <c r="ED20" s="1" t="e">
        <f>ED21+ED22+#REF!+ED23+#REF!</f>
        <v>#REF!</v>
      </c>
      <c r="EE20" s="1" t="e">
        <f>EE21+EE22+#REF!+EE23+#REF!</f>
        <v>#REF!</v>
      </c>
      <c r="EF20" s="1" t="e">
        <f>EF21+EF22+#REF!+EF23+#REF!</f>
        <v>#REF!</v>
      </c>
      <c r="EH20" s="1" t="e">
        <f>EH21+EH22+#REF!+EH23+#REF!</f>
        <v>#REF!</v>
      </c>
      <c r="EI20" s="1" t="e">
        <f>EI21+EI22+#REF!+EI23+#REF!</f>
        <v>#REF!</v>
      </c>
      <c r="EJ20" s="1" t="e">
        <f>EJ21+EJ22+#REF!+EJ23+#REF!</f>
        <v>#REF!</v>
      </c>
      <c r="EL20" s="1" t="e">
        <f>EL21+EL22+#REF!+EL23+#REF!</f>
        <v>#REF!</v>
      </c>
      <c r="EM20" s="1" t="e">
        <f>EM21+EM22+#REF!+EM23+#REF!</f>
        <v>#REF!</v>
      </c>
      <c r="EN20" s="1" t="e">
        <f>EN21+EN22+#REF!+EN23+#REF!</f>
        <v>#REF!</v>
      </c>
      <c r="EP20" s="1" t="e">
        <f>EP21+EP22+#REF!+EP23+#REF!</f>
        <v>#REF!</v>
      </c>
      <c r="EQ20" s="1" t="e">
        <f>EQ21+EQ22+#REF!+EQ23+#REF!</f>
        <v>#REF!</v>
      </c>
      <c r="ER20" s="1" t="e">
        <f>ER21+ER22+#REF!+ER23+#REF!</f>
        <v>#REF!</v>
      </c>
      <c r="ET20" s="26" t="e">
        <f>ET21+ET22+#REF!+ET23+#REF!</f>
        <v>#REF!</v>
      </c>
      <c r="EU20" s="26" t="e">
        <f>EU21+EU22+#REF!+EU23+#REF!</f>
        <v>#REF!</v>
      </c>
      <c r="EV20" s="26" t="e">
        <f>EV21+EV22+#REF!+EV23+#REF!</f>
        <v>#REF!</v>
      </c>
      <c r="EX20" s="1" t="e">
        <f>EX21+EX22+#REF!+EX23+#REF!</f>
        <v>#REF!</v>
      </c>
      <c r="EY20" s="1" t="e">
        <f>EY21+EY22+#REF!+EY23+#REF!</f>
        <v>#REF!</v>
      </c>
      <c r="EZ20" s="1" t="e">
        <f>EZ21+EZ22+#REF!+EZ23+#REF!</f>
        <v>#REF!</v>
      </c>
      <c r="FB20" s="1" t="e">
        <f>FB21+FB22+#REF!+FB23+#REF!</f>
        <v>#REF!</v>
      </c>
      <c r="FC20" s="1" t="e">
        <f>FC21+FC22+#REF!+FC23+#REF!</f>
        <v>#REF!</v>
      </c>
      <c r="FD20" s="1" t="e">
        <f>FD21+FD22+#REF!+FD23+#REF!</f>
        <v>#REF!</v>
      </c>
      <c r="FF20" s="1" t="e">
        <f>FF21+FF22+#REF!+FF23+#REF!</f>
        <v>#REF!</v>
      </c>
      <c r="FG20" s="1" t="e">
        <f>FG21+FG22+#REF!+FG23+#REF!</f>
        <v>#REF!</v>
      </c>
      <c r="FH20" s="1" t="e">
        <f>FH21+FH22+#REF!+FH23+#REF!</f>
        <v>#REF!</v>
      </c>
      <c r="FJ20" s="1" t="e">
        <f>FJ21+FJ22+#REF!+FJ23+#REF!</f>
        <v>#REF!</v>
      </c>
      <c r="FK20" s="1" t="e">
        <f>FK21+FK22+#REF!+FK23+#REF!</f>
        <v>#REF!</v>
      </c>
      <c r="FL20" s="1" t="e">
        <f>FL21+FL22+#REF!+FL23+#REF!</f>
        <v>#REF!</v>
      </c>
      <c r="FN20" s="1" t="e">
        <f>FN21+FN22+#REF!+FN23+#REF!</f>
        <v>#REF!</v>
      </c>
      <c r="FO20" s="1" t="e">
        <f>FO21+FO22+#REF!+FO23+#REF!</f>
        <v>#REF!</v>
      </c>
      <c r="FP20" s="1" t="e">
        <f>FP21+FP22+#REF!+FP23+#REF!</f>
        <v>#REF!</v>
      </c>
      <c r="FR20" s="32" t="e">
        <f>FR21+FR22+#REF!+FR23+#REF!</f>
        <v>#REF!</v>
      </c>
      <c r="FS20" s="1" t="e">
        <f>FS21+FS22+#REF!+FS23+#REF!</f>
        <v>#REF!</v>
      </c>
      <c r="FT20" s="1" t="e">
        <f>FT21+FT22+#REF!+FT23+#REF!</f>
        <v>#REF!</v>
      </c>
      <c r="FU20" s="1" t="e">
        <f>FU21+FU22+#REF!+FU23+#REF!</f>
        <v>#REF!</v>
      </c>
      <c r="FW20" s="13" t="e">
        <f>FW21+FW22+#REF!+FW23+#REF!</f>
        <v>#REF!</v>
      </c>
      <c r="FX20" s="13" t="e">
        <f>FX21+FX22+#REF!+FX23+#REF!</f>
        <v>#REF!</v>
      </c>
      <c r="FY20" s="13" t="e">
        <f>FY21+FY22+#REF!+FY23+#REF!</f>
        <v>#REF!</v>
      </c>
      <c r="FZ20" s="13" t="e">
        <f>FZ21+FZ22+#REF!+FZ23+#REF!</f>
        <v>#REF!</v>
      </c>
      <c r="GA20" s="13" t="e">
        <f>GA21+GA22+#REF!+GA23+#REF!</f>
        <v>#REF!</v>
      </c>
      <c r="GB20" s="13" t="e">
        <f>GB21+GB22+#REF!+GB23+#REF!</f>
        <v>#REF!</v>
      </c>
      <c r="GC20" s="47">
        <v>44255.365000000005</v>
      </c>
      <c r="GD20" s="47">
        <v>21261.78</v>
      </c>
      <c r="GE20" s="47">
        <v>22993.585000000003</v>
      </c>
    </row>
    <row r="21" spans="1:187" s="1" customFormat="1" ht="12.75">
      <c r="A21" s="22" t="s">
        <v>76</v>
      </c>
      <c r="B21" s="6" t="e">
        <f>#REF!*#REF!*#REF!/12*#REF!</f>
        <v>#REF!</v>
      </c>
      <c r="C21" s="6" t="e">
        <f>#REF!*#REF!*#REF!/12*6</f>
        <v>#REF!</v>
      </c>
      <c r="D21" s="6" t="e">
        <f>#REF!*#REF!*#REF!/12*6</f>
        <v>#REF!</v>
      </c>
      <c r="E21" s="1" t="e">
        <f>#REF!*#REF!*#REF!/12*#REF!</f>
        <v>#REF!</v>
      </c>
      <c r="F21" s="1" t="e">
        <f>#REF!*#REF!*#REF!/12*6</f>
        <v>#REF!</v>
      </c>
      <c r="G21" s="1" t="e">
        <f>#REF!*#REF!*#REF!/12*6</f>
        <v>#REF!</v>
      </c>
      <c r="H21" s="1" t="e">
        <f>#REF!*#REF!*#REF!/12*#REF!</f>
        <v>#REF!</v>
      </c>
      <c r="I21" s="1" t="e">
        <f>#REF!*#REF!*#REF!/12*6</f>
        <v>#REF!</v>
      </c>
      <c r="J21" s="1" t="e">
        <f>#REF!*#REF!*#REF!/12*6</f>
        <v>#REF!</v>
      </c>
      <c r="K21" s="1" t="e">
        <f>#REF!*#REF!*#REF!/12*#REF!</f>
        <v>#REF!</v>
      </c>
      <c r="L21" s="1" t="e">
        <f>#REF!*#REF!*#REF!/12*6</f>
        <v>#REF!</v>
      </c>
      <c r="M21" s="1" t="e">
        <f>#REF!*#REF!*#REF!/12*6</f>
        <v>#REF!</v>
      </c>
      <c r="N21" s="1" t="e">
        <f>#REF!*#REF!*#REF!/12*#REF!</f>
        <v>#REF!</v>
      </c>
      <c r="O21" s="1" t="e">
        <f>#REF!*#REF!*#REF!/12*6</f>
        <v>#REF!</v>
      </c>
      <c r="P21" s="1" t="e">
        <f>#REF!*#REF!*#REF!/12*6</f>
        <v>#REF!</v>
      </c>
      <c r="Q21" s="1" t="e">
        <f>#REF!*#REF!*#REF!/12*#REF!</f>
        <v>#REF!</v>
      </c>
      <c r="R21" s="1" t="e">
        <f>#REF!*#REF!*#REF!/12*6</f>
        <v>#REF!</v>
      </c>
      <c r="S21" s="1" t="e">
        <f>#REF!*#REF!*#REF!/12*6</f>
        <v>#REF!</v>
      </c>
      <c r="T21" s="1" t="e">
        <f>#REF!*#REF!*#REF!/12*#REF!</f>
        <v>#REF!</v>
      </c>
      <c r="U21" s="1" t="e">
        <f>#REF!*#REF!*#REF!/12*6</f>
        <v>#REF!</v>
      </c>
      <c r="V21" s="1" t="e">
        <f>#REF!*#REF!*#REF!/12*6</f>
        <v>#REF!</v>
      </c>
      <c r="W21" s="30" t="e">
        <f>#REF!*#REF!*#REF!/12*#REF!</f>
        <v>#REF!</v>
      </c>
      <c r="X21" s="30" t="e">
        <f>#REF!*#REF!*#REF!/12*6</f>
        <v>#REF!</v>
      </c>
      <c r="Y21" s="30" t="e">
        <f>#REF!*#REF!*#REF!/12*6</f>
        <v>#REF!</v>
      </c>
      <c r="AA21" s="1" t="e">
        <f>AB21+AC21</f>
        <v>#REF!</v>
      </c>
      <c r="AB21" s="1" t="e">
        <f>#REF!*#REF!*#REF!/12*6</f>
        <v>#REF!</v>
      </c>
      <c r="AC21" s="1" t="e">
        <f>#REF!*#REF!*#REF!/12*6</f>
        <v>#REF!</v>
      </c>
      <c r="AE21" s="1" t="e">
        <f>#REF!*#REF!*#REF!/12*#REF!</f>
        <v>#REF!</v>
      </c>
      <c r="AF21" s="1" t="e">
        <f>#REF!*#REF!*#REF!/12*6</f>
        <v>#REF!</v>
      </c>
      <c r="AG21" s="1" t="e">
        <f>#REF!*#REF!*#REF!/12*6</f>
        <v>#REF!</v>
      </c>
      <c r="AI21" s="1" t="e">
        <f>AJ21+AK21</f>
        <v>#REF!</v>
      </c>
      <c r="AJ21" s="1" t="e">
        <f>#REF!*#REF!*#REF!/12*6</f>
        <v>#REF!</v>
      </c>
      <c r="AK21" s="1" t="e">
        <f>#REF!*#REF!*#REF!/12*6</f>
        <v>#REF!</v>
      </c>
      <c r="AM21" s="1" t="e">
        <f>#REF!*#REF!*#REF!/12*#REF!</f>
        <v>#REF!</v>
      </c>
      <c r="AN21" s="1" t="e">
        <f>#REF!*#REF!*#REF!/12*6</f>
        <v>#REF!</v>
      </c>
      <c r="AO21" s="1" t="e">
        <f>#REF!*#REF!*#REF!/12*6</f>
        <v>#REF!</v>
      </c>
      <c r="AQ21" s="1" t="e">
        <f>#REF!*#REF!*#REF!/12*#REF!</f>
        <v>#REF!</v>
      </c>
      <c r="AR21" s="1" t="e">
        <f>#REF!*#REF!*#REF!/12*6</f>
        <v>#REF!</v>
      </c>
      <c r="AS21" s="1" t="e">
        <f>#REF!*#REF!*#REF!/12*6</f>
        <v>#REF!</v>
      </c>
      <c r="AU21" s="1" t="e">
        <f>#REF!*#REF!*#REF!/12*#REF!</f>
        <v>#REF!</v>
      </c>
      <c r="AV21" s="1" t="e">
        <f>#REF!*#REF!*#REF!/12*6</f>
        <v>#REF!</v>
      </c>
      <c r="AW21" s="1" t="e">
        <f>#REF!*#REF!*#REF!/12*6</f>
        <v>#REF!</v>
      </c>
      <c r="AY21" s="1" t="e">
        <f>#REF!*#REF!*#REF!/12*#REF!</f>
        <v>#REF!</v>
      </c>
      <c r="AZ21" s="1" t="e">
        <f>#REF!*#REF!*#REF!/12*6</f>
        <v>#REF!</v>
      </c>
      <c r="BA21" s="1" t="e">
        <f>#REF!*#REF!*#REF!/12*6</f>
        <v>#REF!</v>
      </c>
      <c r="BC21" s="1" t="e">
        <f>#REF!*#REF!*#REF!/12*#REF!</f>
        <v>#REF!</v>
      </c>
      <c r="BD21" s="1" t="e">
        <f>#REF!*#REF!*#REF!/12*6</f>
        <v>#REF!</v>
      </c>
      <c r="BE21" s="1" t="e">
        <f>#REF!*#REF!*#REF!/12*6</f>
        <v>#REF!</v>
      </c>
      <c r="BG21" s="1" t="e">
        <f>#REF!*#REF!*#REF!/12*#REF!</f>
        <v>#REF!</v>
      </c>
      <c r="BH21" s="1" t="e">
        <f>#REF!*#REF!*#REF!/12*6</f>
        <v>#REF!</v>
      </c>
      <c r="BI21" s="1" t="e">
        <f>#REF!*#REF!*#REF!/12*6</f>
        <v>#REF!</v>
      </c>
      <c r="BK21" s="32" t="e">
        <f>#REF!*#REF!*#REF!/12*#REF!</f>
        <v>#REF!</v>
      </c>
      <c r="BL21" s="32" t="e">
        <f>#REF!*#REF!*#REF!/12*6</f>
        <v>#REF!</v>
      </c>
      <c r="BM21" s="32" t="e">
        <f>#REF!*#REF!*#REF!/12*6</f>
        <v>#REF!</v>
      </c>
      <c r="BO21" s="1" t="e">
        <f>#REF!*#REF!*#REF!/12*#REF!</f>
        <v>#REF!</v>
      </c>
      <c r="BP21" s="1" t="e">
        <f>#REF!*#REF!*#REF!/12*6</f>
        <v>#REF!</v>
      </c>
      <c r="BQ21" s="1" t="e">
        <f>#REF!*#REF!*#REF!/12*6</f>
        <v>#REF!</v>
      </c>
      <c r="BS21" s="1" t="e">
        <f>#REF!*#REF!*#REF!/12*#REF!</f>
        <v>#REF!</v>
      </c>
      <c r="BT21" s="1" t="e">
        <f>#REF!*#REF!*#REF!/12*6</f>
        <v>#REF!</v>
      </c>
      <c r="BU21" s="1" t="e">
        <f>#REF!*#REF!*#REF!/12*6</f>
        <v>#REF!</v>
      </c>
      <c r="BW21" s="1" t="e">
        <f>#REF!*#REF!*#REF!/12*#REF!</f>
        <v>#REF!</v>
      </c>
      <c r="BX21" s="1" t="e">
        <f>#REF!*#REF!*#REF!/12*6</f>
        <v>#REF!</v>
      </c>
      <c r="BY21" s="1" t="e">
        <f>#REF!*#REF!*#REF!/12*6</f>
        <v>#REF!</v>
      </c>
      <c r="BZ21" s="26" t="e">
        <f>#REF!*#REF!*#REF!/12*#REF!</f>
        <v>#REF!</v>
      </c>
      <c r="CA21" s="26" t="e">
        <f>#REF!*#REF!*#REF!/12*6</f>
        <v>#REF!</v>
      </c>
      <c r="CB21" s="26" t="e">
        <f>#REF!*#REF!*#REF!/12*6</f>
        <v>#REF!</v>
      </c>
      <c r="CC21" s="32" t="e">
        <f>#REF!*#REF!*#REF!/12*#REF!</f>
        <v>#REF!</v>
      </c>
      <c r="CD21" s="32" t="e">
        <f>#REF!*#REF!*#REF!/12*#REF!</f>
        <v>#REF!</v>
      </c>
      <c r="CE21" s="1" t="e">
        <f>#REF!*#REF!*#REF!/12*#REF!</f>
        <v>#REF!</v>
      </c>
      <c r="CF21" s="1" t="e">
        <f>#REF!*#REF!*#REF!/12*6</f>
        <v>#REF!</v>
      </c>
      <c r="CG21" s="1" t="e">
        <f>#REF!*#REF!*#REF!/12*6</f>
        <v>#REF!</v>
      </c>
      <c r="CI21" s="1" t="e">
        <f>#REF!*#REF!*#REF!/12*#REF!</f>
        <v>#REF!</v>
      </c>
      <c r="CJ21" s="1" t="e">
        <f>#REF!*#REF!*#REF!/12*6</f>
        <v>#REF!</v>
      </c>
      <c r="CK21" s="1" t="e">
        <f>#REF!*#REF!*#REF!/12*6</f>
        <v>#REF!</v>
      </c>
      <c r="CM21" s="1" t="e">
        <f>#REF!*#REF!*#REF!/12*#REF!</f>
        <v>#REF!</v>
      </c>
      <c r="CN21" s="1" t="e">
        <f>#REF!*#REF!*#REF!/12*6</f>
        <v>#REF!</v>
      </c>
      <c r="CO21" s="1" t="e">
        <f>#REF!*#REF!*#REF!/12*6</f>
        <v>#REF!</v>
      </c>
      <c r="CP21" s="26" t="e">
        <f>#REF!*#REF!*#REF!/12*#REF!</f>
        <v>#REF!</v>
      </c>
      <c r="CQ21" s="26" t="e">
        <f>#REF!*#REF!*#REF!/12*6</f>
        <v>#REF!</v>
      </c>
      <c r="CR21" s="26" t="e">
        <f>#REF!*#REF!*#REF!/12*6</f>
        <v>#REF!</v>
      </c>
      <c r="CS21" s="1" t="e">
        <f>#REF!*#REF!*#REF!/12*#REF!</f>
        <v>#REF!</v>
      </c>
      <c r="CT21" s="1" t="e">
        <f>#REF!*#REF!*#REF!/12*6</f>
        <v>#REF!</v>
      </c>
      <c r="CU21" s="1" t="e">
        <f>#REF!*#REF!*#REF!/12*6</f>
        <v>#REF!</v>
      </c>
      <c r="CV21" s="32" t="e">
        <f>#REF!*#REF!*#REF!/12*#REF!</f>
        <v>#REF!</v>
      </c>
      <c r="CW21" s="32" t="e">
        <f>#REF!*#REF!*#REF!/12*#REF!</f>
        <v>#REF!</v>
      </c>
      <c r="CX21" s="32" t="e">
        <f>#REF!*#REF!*#REF!/12*#REF!</f>
        <v>#REF!</v>
      </c>
      <c r="CY21" s="1" t="e">
        <f>#REF!*#REF!*#REF!/12*#REF!</f>
        <v>#REF!</v>
      </c>
      <c r="CZ21" s="10" t="e">
        <f>#REF!*#REF!*#REF!/12*6</f>
        <v>#REF!</v>
      </c>
      <c r="DA21" s="10" t="e">
        <f>#REF!*#REF!*#REF!/12*6</f>
        <v>#REF!</v>
      </c>
      <c r="DB21" s="1" t="e">
        <f>#REF!*#REF!*#REF!/12*#REF!</f>
        <v>#REF!</v>
      </c>
      <c r="DC21" s="1" t="e">
        <f>#REF!*#REF!*#REF!/12*6</f>
        <v>#REF!</v>
      </c>
      <c r="DD21" s="1" t="e">
        <f>#REF!*#REF!*#REF!/12*6</f>
        <v>#REF!</v>
      </c>
      <c r="DE21" s="32" t="e">
        <f>#REF!*#REF!*#REF!/12*#REF!</f>
        <v>#REF!</v>
      </c>
      <c r="DF21" s="1" t="e">
        <f>#REF!*#REF!*#REF!/12*#REF!</f>
        <v>#REF!</v>
      </c>
      <c r="DG21" s="1" t="e">
        <f>#REF!*#REF!*#REF!/12*6</f>
        <v>#REF!</v>
      </c>
      <c r="DH21" s="1" t="e">
        <f>#REF!*#REF!*#REF!/12*6</f>
        <v>#REF!</v>
      </c>
      <c r="DJ21" s="1" t="e">
        <f>#REF!*#REF!*#REF!/12*#REF!</f>
        <v>#REF!</v>
      </c>
      <c r="DK21" s="1" t="e">
        <f>#REF!*#REF!*#REF!/12*6</f>
        <v>#REF!</v>
      </c>
      <c r="DL21" s="1" t="e">
        <f>#REF!*#REF!*#REF!/12*6</f>
        <v>#REF!</v>
      </c>
      <c r="DN21" s="1" t="e">
        <f>#REF!*#REF!*#REF!/12*#REF!</f>
        <v>#REF!</v>
      </c>
      <c r="DO21" s="1" t="e">
        <f>#REF!*#REF!*#REF!/12*6</f>
        <v>#REF!</v>
      </c>
      <c r="DP21" s="1" t="e">
        <f>#REF!*#REF!*#REF!/12*6</f>
        <v>#REF!</v>
      </c>
      <c r="DR21" s="1" t="e">
        <f>#REF!*#REF!*#REF!/12*#REF!</f>
        <v>#REF!</v>
      </c>
      <c r="DS21" s="1" t="e">
        <f>#REF!*#REF!*#REF!/2</f>
        <v>#REF!</v>
      </c>
      <c r="DT21" s="1" t="e">
        <f>#REF!*#REF!*#REF!/2</f>
        <v>#REF!</v>
      </c>
      <c r="DV21" s="26" t="e">
        <f>#REF!*#REF!*#REF!/12*#REF!</f>
        <v>#REF!</v>
      </c>
      <c r="DW21" s="26" t="e">
        <f>#REF!*#REF!*#REF!/12*6</f>
        <v>#REF!</v>
      </c>
      <c r="DX21" s="26" t="e">
        <f>#REF!*#REF!*#REF!/12*6</f>
        <v>#REF!</v>
      </c>
      <c r="DZ21" s="1" t="e">
        <f>#REF!*#REF!*#REF!/12*#REF!</f>
        <v>#REF!</v>
      </c>
      <c r="EA21" s="1" t="e">
        <f>#REF!*#REF!*#REF!/12*6</f>
        <v>#REF!</v>
      </c>
      <c r="EB21" s="1" t="e">
        <f>#REF!*#REF!*#REF!/12*6</f>
        <v>#REF!</v>
      </c>
      <c r="ED21" s="1" t="e">
        <f>#REF!*#REF!*#REF!/12*#REF!</f>
        <v>#REF!</v>
      </c>
      <c r="EE21" s="1" t="e">
        <f>#REF!*#REF!*#REF!/12*6</f>
        <v>#REF!</v>
      </c>
      <c r="EF21" s="1" t="e">
        <f>#REF!*#REF!*#REF!/12*6</f>
        <v>#REF!</v>
      </c>
      <c r="EH21" s="1" t="e">
        <f>#REF!*#REF!*#REF!/12*#REF!</f>
        <v>#REF!</v>
      </c>
      <c r="EI21" s="1" t="e">
        <f>#REF!*#REF!*#REF!/12*6</f>
        <v>#REF!</v>
      </c>
      <c r="EJ21" s="1" t="e">
        <f>#REF!*#REF!*#REF!/12*6</f>
        <v>#REF!</v>
      </c>
      <c r="EL21" s="1" t="e">
        <f>EM21+EN21</f>
        <v>#REF!</v>
      </c>
      <c r="EM21" s="1" t="e">
        <f>#REF!*#REF!*#REF!/12*6</f>
        <v>#REF!</v>
      </c>
      <c r="EN21" s="1" t="e">
        <f>#REF!*#REF!*#REF!/12*6</f>
        <v>#REF!</v>
      </c>
      <c r="EP21" s="1" t="e">
        <f>#REF!*#REF!*#REF!/12*#REF!</f>
        <v>#REF!</v>
      </c>
      <c r="EQ21" s="1" t="e">
        <f>#REF!*#REF!*#REF!/12*6</f>
        <v>#REF!</v>
      </c>
      <c r="ER21" s="1" t="e">
        <f>#REF!*#REF!*#REF!/12*6</f>
        <v>#REF!</v>
      </c>
      <c r="ET21" s="26" t="e">
        <f>#REF!*#REF!*#REF!/12*#REF!</f>
        <v>#REF!</v>
      </c>
      <c r="EU21" s="26" t="e">
        <f>#REF!*#REF!*#REF!/12*#REF!</f>
        <v>#REF!</v>
      </c>
      <c r="EV21" s="26" t="e">
        <f>#REF!*#REF!*#REF!/12*#REF!</f>
        <v>#REF!</v>
      </c>
      <c r="EX21" s="1" t="e">
        <f>#REF!*#REF!*#REF!/12*#REF!</f>
        <v>#REF!</v>
      </c>
      <c r="EY21" s="1" t="e">
        <f>#REF!*#REF!*#REF!/12*6</f>
        <v>#REF!</v>
      </c>
      <c r="EZ21" s="1" t="e">
        <f>#REF!*#REF!*#REF!/12*6</f>
        <v>#REF!</v>
      </c>
      <c r="FB21" s="1" t="e">
        <f>#REF!*#REF!*#REF!/12*#REF!</f>
        <v>#REF!</v>
      </c>
      <c r="FC21" s="1" t="e">
        <f>#REF!*#REF!*#REF!/12*6</f>
        <v>#REF!</v>
      </c>
      <c r="FD21" s="1" t="e">
        <f>#REF!*#REF!*#REF!/12*6</f>
        <v>#REF!</v>
      </c>
      <c r="FF21" s="1" t="e">
        <f>#REF!*#REF!*#REF!/12*#REF!</f>
        <v>#REF!</v>
      </c>
      <c r="FG21" s="1" t="e">
        <f>#REF!*#REF!*#REF!/12*6</f>
        <v>#REF!</v>
      </c>
      <c r="FH21" s="1" t="e">
        <f>#REF!*#REF!*#REF!/12*6</f>
        <v>#REF!</v>
      </c>
      <c r="FJ21" s="1" t="e">
        <f>#REF!*#REF!*#REF!/12*#REF!</f>
        <v>#REF!</v>
      </c>
      <c r="FK21" s="1" t="e">
        <f>#REF!*#REF!*#REF!/12*6</f>
        <v>#REF!</v>
      </c>
      <c r="FL21" s="1" t="e">
        <f>#REF!*#REF!*#REF!/12*6</f>
        <v>#REF!</v>
      </c>
      <c r="FN21" s="1" t="e">
        <f>#REF!*#REF!*#REF!/12*#REF!</f>
        <v>#REF!</v>
      </c>
      <c r="FO21" s="1" t="e">
        <f>#REF!*#REF!*#REF!/12*6</f>
        <v>#REF!</v>
      </c>
      <c r="FP21" s="1" t="e">
        <f>#REF!*#REF!*#REF!/12*6</f>
        <v>#REF!</v>
      </c>
      <c r="FR21" s="32" t="e">
        <f>#REF!*#REF!*#REF!/12*#REF!</f>
        <v>#REF!</v>
      </c>
      <c r="FS21" s="1" t="e">
        <f>#REF!*#REF!*#REF!/12*#REF!</f>
        <v>#REF!</v>
      </c>
      <c r="FT21" s="1" t="e">
        <f>#REF!*#REF!*#REF!/12*6</f>
        <v>#REF!</v>
      </c>
      <c r="FU21" s="1" t="e">
        <f>#REF!*#REF!*#REF!/12*6</f>
        <v>#REF!</v>
      </c>
      <c r="FW21" s="13" t="e">
        <f>#REF!*#REF!*#REF!/12*#REF!</f>
        <v>#REF!</v>
      </c>
      <c r="FX21" s="13" t="e">
        <f>#REF!*#REF!*#REF!/12*6</f>
        <v>#REF!</v>
      </c>
      <c r="FY21" s="13" t="e">
        <f>#REF!*#REF!*#REF!/12*6</f>
        <v>#REF!</v>
      </c>
      <c r="FZ21" s="13" t="e">
        <f>#REF!*#REF!*#REF!/12*#REF!</f>
        <v>#REF!</v>
      </c>
      <c r="GA21" s="13" t="e">
        <f>#REF!*#REF!*#REF!/12*6</f>
        <v>#REF!</v>
      </c>
      <c r="GB21" s="13" t="e">
        <f>#REF!*#REF!*#REF!/12*6</f>
        <v>#REF!</v>
      </c>
      <c r="GC21" s="47">
        <v>36367.69500000001</v>
      </c>
      <c r="GD21" s="47">
        <v>17317.95</v>
      </c>
      <c r="GE21" s="47">
        <v>19049.745000000003</v>
      </c>
    </row>
    <row r="22" spans="1:187" s="1" customFormat="1" ht="12.75">
      <c r="A22" s="22" t="s">
        <v>77</v>
      </c>
      <c r="B22" s="6" t="e">
        <f>#REF!+#REF!</f>
        <v>#REF!</v>
      </c>
      <c r="C22" s="6" t="e">
        <f>#REF!+#REF!</f>
        <v>#REF!</v>
      </c>
      <c r="D22" s="6" t="e">
        <f>#REF!+#REF!</f>
        <v>#REF!</v>
      </c>
      <c r="E22" s="1" t="e">
        <f>#REF!+#REF!</f>
        <v>#REF!</v>
      </c>
      <c r="F22" s="1" t="e">
        <f>#REF!+#REF!</f>
        <v>#REF!</v>
      </c>
      <c r="G22" s="1" t="e">
        <f>#REF!+#REF!</f>
        <v>#REF!</v>
      </c>
      <c r="H22" s="1" t="e">
        <f>#REF!+#REF!</f>
        <v>#REF!</v>
      </c>
      <c r="I22" s="1" t="e">
        <f>#REF!+#REF!</f>
        <v>#REF!</v>
      </c>
      <c r="J22" s="1" t="e">
        <f>#REF!+#REF!</f>
        <v>#REF!</v>
      </c>
      <c r="K22" s="1" t="e">
        <f>#REF!+#REF!</f>
        <v>#REF!</v>
      </c>
      <c r="L22" s="1" t="e">
        <f>#REF!+#REF!</f>
        <v>#REF!</v>
      </c>
      <c r="M22" s="1" t="e">
        <f>#REF!+#REF!</f>
        <v>#REF!</v>
      </c>
      <c r="N22" s="1" t="e">
        <f>#REF!+#REF!</f>
        <v>#REF!</v>
      </c>
      <c r="O22" s="1" t="e">
        <f>#REF!+#REF!</f>
        <v>#REF!</v>
      </c>
      <c r="P22" s="1" t="e">
        <f>#REF!+#REF!</f>
        <v>#REF!</v>
      </c>
      <c r="Q22" s="1" t="e">
        <f>#REF!+#REF!</f>
        <v>#REF!</v>
      </c>
      <c r="R22" s="1" t="e">
        <f>#REF!+#REF!</f>
        <v>#REF!</v>
      </c>
      <c r="S22" s="1" t="e">
        <f>#REF!+#REF!</f>
        <v>#REF!</v>
      </c>
      <c r="T22" s="1" t="e">
        <f>#REF!+#REF!</f>
        <v>#REF!</v>
      </c>
      <c r="U22" s="1" t="e">
        <f>#REF!+#REF!</f>
        <v>#REF!</v>
      </c>
      <c r="V22" s="1" t="e">
        <f>#REF!+#REF!</f>
        <v>#REF!</v>
      </c>
      <c r="W22" s="30" t="e">
        <f>#REF!+#REF!</f>
        <v>#REF!</v>
      </c>
      <c r="X22" s="30" t="e">
        <f>#REF!+#REF!</f>
        <v>#REF!</v>
      </c>
      <c r="Y22" s="30" t="e">
        <f>#REF!+#REF!</f>
        <v>#REF!</v>
      </c>
      <c r="AA22" s="1" t="e">
        <f>#REF!+#REF!</f>
        <v>#REF!</v>
      </c>
      <c r="AB22" s="1" t="e">
        <f>#REF!+#REF!</f>
        <v>#REF!</v>
      </c>
      <c r="AC22" s="1" t="e">
        <f>#REF!+#REF!</f>
        <v>#REF!</v>
      </c>
      <c r="AE22" s="1" t="e">
        <f>#REF!+#REF!</f>
        <v>#REF!</v>
      </c>
      <c r="AF22" s="1" t="e">
        <f>#REF!+#REF!</f>
        <v>#REF!</v>
      </c>
      <c r="AG22" s="1" t="e">
        <f>#REF!+#REF!</f>
        <v>#REF!</v>
      </c>
      <c r="AI22" s="1" t="e">
        <f>#REF!+#REF!</f>
        <v>#REF!</v>
      </c>
      <c r="AJ22" s="1" t="e">
        <f>#REF!+#REF!</f>
        <v>#REF!</v>
      </c>
      <c r="AK22" s="1" t="e">
        <f>#REF!+#REF!</f>
        <v>#REF!</v>
      </c>
      <c r="AM22" s="1" t="e">
        <f>#REF!+#REF!</f>
        <v>#REF!</v>
      </c>
      <c r="AN22" s="1" t="e">
        <f>#REF!+#REF!</f>
        <v>#REF!</v>
      </c>
      <c r="AO22" s="1" t="e">
        <f>#REF!+#REF!</f>
        <v>#REF!</v>
      </c>
      <c r="AQ22" s="1" t="e">
        <f>#REF!+#REF!</f>
        <v>#REF!</v>
      </c>
      <c r="AR22" s="1" t="e">
        <f>#REF!+#REF!</f>
        <v>#REF!</v>
      </c>
      <c r="AS22" s="1" t="e">
        <f>#REF!+#REF!</f>
        <v>#REF!</v>
      </c>
      <c r="AU22" s="1" t="e">
        <f>#REF!+#REF!</f>
        <v>#REF!</v>
      </c>
      <c r="AV22" s="1" t="e">
        <f>#REF!+#REF!</f>
        <v>#REF!</v>
      </c>
      <c r="AW22" s="1" t="e">
        <f>#REF!+#REF!</f>
        <v>#REF!</v>
      </c>
      <c r="AY22" s="1" t="e">
        <f>#REF!+#REF!</f>
        <v>#REF!</v>
      </c>
      <c r="AZ22" s="1" t="e">
        <f>#REF!+#REF!</f>
        <v>#REF!</v>
      </c>
      <c r="BA22" s="1" t="e">
        <f>#REF!+#REF!</f>
        <v>#REF!</v>
      </c>
      <c r="BC22" s="1" t="e">
        <f>#REF!+#REF!</f>
        <v>#REF!</v>
      </c>
      <c r="BD22" s="1" t="e">
        <f>#REF!+#REF!</f>
        <v>#REF!</v>
      </c>
      <c r="BE22" s="1" t="e">
        <f>#REF!+#REF!</f>
        <v>#REF!</v>
      </c>
      <c r="BG22" s="1" t="e">
        <f>#REF!+#REF!</f>
        <v>#REF!</v>
      </c>
      <c r="BH22" s="1" t="e">
        <f>#REF!+#REF!</f>
        <v>#REF!</v>
      </c>
      <c r="BI22" s="1" t="e">
        <f>#REF!+#REF!</f>
        <v>#REF!</v>
      </c>
      <c r="BK22" s="32" t="e">
        <f>#REF!+#REF!</f>
        <v>#REF!</v>
      </c>
      <c r="BL22" s="32" t="e">
        <f>#REF!+#REF!</f>
        <v>#REF!</v>
      </c>
      <c r="BM22" s="32" t="e">
        <f>#REF!+#REF!</f>
        <v>#REF!</v>
      </c>
      <c r="BO22" s="1" t="e">
        <f>#REF!+#REF!</f>
        <v>#REF!</v>
      </c>
      <c r="BP22" s="1" t="e">
        <f>#REF!+#REF!</f>
        <v>#REF!</v>
      </c>
      <c r="BQ22" s="1" t="e">
        <f>#REF!+#REF!</f>
        <v>#REF!</v>
      </c>
      <c r="BS22" s="1" t="e">
        <f>#REF!+#REF!</f>
        <v>#REF!</v>
      </c>
      <c r="BT22" s="1" t="e">
        <f>#REF!+#REF!</f>
        <v>#REF!</v>
      </c>
      <c r="BU22" s="1" t="e">
        <f>#REF!+#REF!</f>
        <v>#REF!</v>
      </c>
      <c r="BW22" s="1" t="e">
        <f>#REF!+#REF!</f>
        <v>#REF!</v>
      </c>
      <c r="BX22" s="1" t="e">
        <f>#REF!+#REF!</f>
        <v>#REF!</v>
      </c>
      <c r="BY22" s="1" t="e">
        <f>#REF!+#REF!</f>
        <v>#REF!</v>
      </c>
      <c r="BZ22" s="26" t="e">
        <f>#REF!+#REF!</f>
        <v>#REF!</v>
      </c>
      <c r="CA22" s="26" t="e">
        <f>#REF!+#REF!</f>
        <v>#REF!</v>
      </c>
      <c r="CB22" s="26" t="e">
        <f>#REF!+#REF!</f>
        <v>#REF!</v>
      </c>
      <c r="CC22" s="32" t="e">
        <f>#REF!+#REF!</f>
        <v>#REF!</v>
      </c>
      <c r="CD22" s="32" t="e">
        <f>#REF!+#REF!</f>
        <v>#REF!</v>
      </c>
      <c r="CE22" s="1" t="e">
        <f>#REF!+#REF!</f>
        <v>#REF!</v>
      </c>
      <c r="CF22" s="1" t="e">
        <f>#REF!+#REF!</f>
        <v>#REF!</v>
      </c>
      <c r="CG22" s="1" t="e">
        <f>#REF!+#REF!</f>
        <v>#REF!</v>
      </c>
      <c r="CI22" s="1" t="e">
        <f>#REF!+#REF!</f>
        <v>#REF!</v>
      </c>
      <c r="CJ22" s="1" t="e">
        <f>#REF!+#REF!</f>
        <v>#REF!</v>
      </c>
      <c r="CK22" s="1" t="e">
        <f>#REF!+#REF!</f>
        <v>#REF!</v>
      </c>
      <c r="CM22" s="1" t="e">
        <f>#REF!+#REF!</f>
        <v>#REF!</v>
      </c>
      <c r="CN22" s="1" t="e">
        <f>#REF!+#REF!</f>
        <v>#REF!</v>
      </c>
      <c r="CO22" s="1" t="e">
        <f>#REF!+#REF!</f>
        <v>#REF!</v>
      </c>
      <c r="CP22" s="26" t="e">
        <f>#REF!+#REF!</f>
        <v>#REF!</v>
      </c>
      <c r="CQ22" s="26" t="e">
        <f>#REF!+#REF!</f>
        <v>#REF!</v>
      </c>
      <c r="CR22" s="26" t="e">
        <f>#REF!+#REF!</f>
        <v>#REF!</v>
      </c>
      <c r="CS22" s="1" t="e">
        <f>#REF!+#REF!</f>
        <v>#REF!</v>
      </c>
      <c r="CT22" s="1" t="e">
        <f>#REF!+#REF!</f>
        <v>#REF!</v>
      </c>
      <c r="CU22" s="1" t="e">
        <f>#REF!+#REF!</f>
        <v>#REF!</v>
      </c>
      <c r="CV22" s="32" t="e">
        <f>#REF!+#REF!</f>
        <v>#REF!</v>
      </c>
      <c r="CW22" s="32" t="e">
        <f>#REF!+#REF!</f>
        <v>#REF!</v>
      </c>
      <c r="CX22" s="32" t="e">
        <f>#REF!+#REF!</f>
        <v>#REF!</v>
      </c>
      <c r="CY22" s="1" t="e">
        <f>#REF!+#REF!</f>
        <v>#REF!</v>
      </c>
      <c r="CZ22" s="1" t="e">
        <f>#REF!+#REF!</f>
        <v>#REF!</v>
      </c>
      <c r="DA22" s="1" t="e">
        <f>#REF!+#REF!</f>
        <v>#REF!</v>
      </c>
      <c r="DB22" s="1" t="e">
        <f>#REF!+#REF!</f>
        <v>#REF!</v>
      </c>
      <c r="DC22" s="1" t="e">
        <f>#REF!+#REF!</f>
        <v>#REF!</v>
      </c>
      <c r="DD22" s="1" t="e">
        <f>#REF!+#REF!</f>
        <v>#REF!</v>
      </c>
      <c r="DE22" s="32" t="e">
        <f>#REF!+#REF!</f>
        <v>#REF!</v>
      </c>
      <c r="DF22" s="1" t="e">
        <f>#REF!+#REF!</f>
        <v>#REF!</v>
      </c>
      <c r="DG22" s="1" t="e">
        <f>#REF!+#REF!</f>
        <v>#REF!</v>
      </c>
      <c r="DH22" s="1" t="e">
        <f>#REF!+#REF!</f>
        <v>#REF!</v>
      </c>
      <c r="DJ22" s="1" t="e">
        <f>#REF!+#REF!</f>
        <v>#REF!</v>
      </c>
      <c r="DK22" s="1" t="e">
        <f>#REF!+#REF!</f>
        <v>#REF!</v>
      </c>
      <c r="DL22" s="1" t="e">
        <f>#REF!+#REF!</f>
        <v>#REF!</v>
      </c>
      <c r="DN22" s="1" t="e">
        <f>#REF!+#REF!</f>
        <v>#REF!</v>
      </c>
      <c r="DO22" s="1" t="e">
        <f>#REF!+#REF!</f>
        <v>#REF!</v>
      </c>
      <c r="DP22" s="1" t="e">
        <f>#REF!+#REF!</f>
        <v>#REF!</v>
      </c>
      <c r="DR22" s="1" t="e">
        <f>#REF!+#REF!</f>
        <v>#REF!</v>
      </c>
      <c r="DS22" s="1" t="e">
        <f>#REF!+#REF!</f>
        <v>#REF!</v>
      </c>
      <c r="DT22" s="1" t="e">
        <f>#REF!+#REF!</f>
        <v>#REF!</v>
      </c>
      <c r="DV22" s="26" t="e">
        <f>#REF!+#REF!</f>
        <v>#REF!</v>
      </c>
      <c r="DW22" s="26" t="e">
        <f>#REF!+#REF!</f>
        <v>#REF!</v>
      </c>
      <c r="DX22" s="26" t="e">
        <f>#REF!+#REF!</f>
        <v>#REF!</v>
      </c>
      <c r="DZ22" s="1" t="e">
        <f>#REF!+#REF!</f>
        <v>#REF!</v>
      </c>
      <c r="EA22" s="1" t="e">
        <f>#REF!+#REF!</f>
        <v>#REF!</v>
      </c>
      <c r="EB22" s="1" t="e">
        <f>#REF!+#REF!</f>
        <v>#REF!</v>
      </c>
      <c r="ED22" s="1" t="e">
        <f>#REF!+#REF!</f>
        <v>#REF!</v>
      </c>
      <c r="EE22" s="1" t="e">
        <f>#REF!+#REF!</f>
        <v>#REF!</v>
      </c>
      <c r="EF22" s="1" t="e">
        <f>#REF!+#REF!</f>
        <v>#REF!</v>
      </c>
      <c r="EH22" s="1" t="e">
        <f>#REF!+#REF!</f>
        <v>#REF!</v>
      </c>
      <c r="EI22" s="1" t="e">
        <f>#REF!+#REF!</f>
        <v>#REF!</v>
      </c>
      <c r="EJ22" s="1" t="e">
        <f>#REF!+#REF!</f>
        <v>#REF!</v>
      </c>
      <c r="EL22" s="1" t="e">
        <f>#REF!+#REF!</f>
        <v>#REF!</v>
      </c>
      <c r="EM22" s="1" t="e">
        <f>#REF!+#REF!</f>
        <v>#REF!</v>
      </c>
      <c r="EN22" s="1" t="e">
        <f>#REF!+#REF!</f>
        <v>#REF!</v>
      </c>
      <c r="EP22" s="1" t="e">
        <f>#REF!+#REF!</f>
        <v>#REF!</v>
      </c>
      <c r="EQ22" s="1" t="e">
        <f>#REF!+#REF!</f>
        <v>#REF!</v>
      </c>
      <c r="ER22" s="1" t="e">
        <f>#REF!+#REF!</f>
        <v>#REF!</v>
      </c>
      <c r="ET22" s="26" t="e">
        <f>#REF!+#REF!</f>
        <v>#REF!</v>
      </c>
      <c r="EU22" s="26" t="e">
        <f>#REF!+#REF!</f>
        <v>#REF!</v>
      </c>
      <c r="EV22" s="26" t="e">
        <f>#REF!+#REF!</f>
        <v>#REF!</v>
      </c>
      <c r="EX22" s="1" t="e">
        <f>#REF!+#REF!</f>
        <v>#REF!</v>
      </c>
      <c r="EY22" s="1" t="e">
        <f>#REF!+#REF!</f>
        <v>#REF!</v>
      </c>
      <c r="EZ22" s="1" t="e">
        <f>#REF!+#REF!</f>
        <v>#REF!</v>
      </c>
      <c r="FB22" s="1" t="e">
        <f>#REF!+#REF!</f>
        <v>#REF!</v>
      </c>
      <c r="FC22" s="1" t="e">
        <f>#REF!+#REF!</f>
        <v>#REF!</v>
      </c>
      <c r="FD22" s="1" t="e">
        <f>#REF!+#REF!</f>
        <v>#REF!</v>
      </c>
      <c r="FF22" s="1" t="e">
        <f>#REF!+#REF!</f>
        <v>#REF!</v>
      </c>
      <c r="FG22" s="1" t="e">
        <f>#REF!+#REF!</f>
        <v>#REF!</v>
      </c>
      <c r="FH22" s="1" t="e">
        <f>#REF!+#REF!</f>
        <v>#REF!</v>
      </c>
      <c r="FJ22" s="1" t="e">
        <f>#REF!+#REF!</f>
        <v>#REF!</v>
      </c>
      <c r="FK22" s="1" t="e">
        <f>#REF!+#REF!</f>
        <v>#REF!</v>
      </c>
      <c r="FL22" s="1" t="e">
        <f>#REF!+#REF!</f>
        <v>#REF!</v>
      </c>
      <c r="FN22" s="1" t="e">
        <f>#REF!+#REF!</f>
        <v>#REF!</v>
      </c>
      <c r="FO22" s="1" t="e">
        <f>#REF!+#REF!</f>
        <v>#REF!</v>
      </c>
      <c r="FP22" s="1" t="e">
        <f>#REF!+#REF!</f>
        <v>#REF!</v>
      </c>
      <c r="FR22" s="32" t="e">
        <f>#REF!+#REF!</f>
        <v>#REF!</v>
      </c>
      <c r="FS22" s="1" t="e">
        <f>#REF!+#REF!</f>
        <v>#REF!</v>
      </c>
      <c r="FT22" s="1" t="e">
        <f>#REF!+#REF!</f>
        <v>#REF!</v>
      </c>
      <c r="FU22" s="1" t="e">
        <f>#REF!+#REF!</f>
        <v>#REF!</v>
      </c>
      <c r="FW22" s="13" t="e">
        <f>#REF!+#REF!</f>
        <v>#REF!</v>
      </c>
      <c r="FX22" s="13" t="e">
        <f>#REF!+#REF!</f>
        <v>#REF!</v>
      </c>
      <c r="FY22" s="13" t="e">
        <f>#REF!+#REF!</f>
        <v>#REF!</v>
      </c>
      <c r="FZ22" s="13" t="e">
        <f>#REF!+#REF!</f>
        <v>#REF!</v>
      </c>
      <c r="GA22" s="13" t="e">
        <f>#REF!+#REF!</f>
        <v>#REF!</v>
      </c>
      <c r="GB22" s="13" t="e">
        <f>#REF!+#REF!</f>
        <v>#REF!</v>
      </c>
      <c r="GC22" s="47">
        <v>2828.28</v>
      </c>
      <c r="GD22" s="47">
        <v>1414.14</v>
      </c>
      <c r="GE22" s="47">
        <v>1414.14</v>
      </c>
    </row>
    <row r="23" spans="1:187" s="1" customFormat="1" ht="12.75">
      <c r="A23" s="22" t="s">
        <v>78</v>
      </c>
      <c r="B23" s="6">
        <v>2043.4</v>
      </c>
      <c r="C23" s="6"/>
      <c r="D23" s="6">
        <v>2043.4</v>
      </c>
      <c r="E23" s="1">
        <v>1649</v>
      </c>
      <c r="G23" s="1">
        <v>1649</v>
      </c>
      <c r="H23" s="1">
        <v>1649</v>
      </c>
      <c r="J23" s="1">
        <v>1649</v>
      </c>
      <c r="K23" s="1">
        <v>5165.7</v>
      </c>
      <c r="M23" s="1">
        <v>5165.7</v>
      </c>
      <c r="N23" s="1">
        <v>3654.95</v>
      </c>
      <c r="P23" s="1">
        <v>3654.95</v>
      </c>
      <c r="Q23" s="1">
        <v>3654.95</v>
      </c>
      <c r="S23" s="1">
        <v>3654.95</v>
      </c>
      <c r="T23" s="1">
        <v>5059.39</v>
      </c>
      <c r="V23" s="1">
        <v>5059.39</v>
      </c>
      <c r="W23" s="30">
        <v>1205.47</v>
      </c>
      <c r="X23" s="30"/>
      <c r="Y23" s="30">
        <v>1205.47</v>
      </c>
      <c r="AA23" s="1">
        <v>2059.22</v>
      </c>
      <c r="AC23" s="1">
        <v>2059.22</v>
      </c>
      <c r="AE23" s="1">
        <v>3388.18</v>
      </c>
      <c r="AG23" s="1">
        <v>3388.18</v>
      </c>
      <c r="AI23" s="1">
        <v>2903.7</v>
      </c>
      <c r="AK23" s="1">
        <v>2903.7</v>
      </c>
      <c r="AQ23" s="1">
        <v>1205.47</v>
      </c>
      <c r="AS23" s="1">
        <v>1205.47</v>
      </c>
      <c r="AU23" s="1">
        <v>1671.78</v>
      </c>
      <c r="AW23" s="1">
        <v>1671.78</v>
      </c>
      <c r="AY23" s="1">
        <v>3711.15</v>
      </c>
      <c r="BA23" s="1">
        <v>3711.15</v>
      </c>
      <c r="BG23" s="1">
        <v>2371.21</v>
      </c>
      <c r="BI23" s="1">
        <v>2371.21</v>
      </c>
      <c r="BK23" s="32">
        <v>2897.63</v>
      </c>
      <c r="BL23" s="32"/>
      <c r="BM23" s="32">
        <v>2897.63</v>
      </c>
      <c r="BO23" s="1">
        <v>1194.33</v>
      </c>
      <c r="BQ23" s="1">
        <v>1194.33</v>
      </c>
      <c r="BS23" s="1">
        <v>3404.89</v>
      </c>
      <c r="BU23" s="1">
        <v>3404.89</v>
      </c>
      <c r="BW23" s="1">
        <v>2969.14</v>
      </c>
      <c r="BY23" s="1">
        <v>2969.14</v>
      </c>
      <c r="BZ23" s="26"/>
      <c r="CA23" s="26"/>
      <c r="CB23" s="26"/>
      <c r="CC23" s="32"/>
      <c r="CD23" s="32"/>
      <c r="CP23" s="26"/>
      <c r="CQ23" s="26"/>
      <c r="CR23" s="26"/>
      <c r="CV23" s="32"/>
      <c r="CW23" s="32"/>
      <c r="CX23" s="32"/>
      <c r="CY23" s="1">
        <v>811.56</v>
      </c>
      <c r="CZ23" s="10"/>
      <c r="DA23" s="10">
        <v>811.56</v>
      </c>
      <c r="DE23" s="32"/>
      <c r="DV23" s="26"/>
      <c r="DW23" s="26"/>
      <c r="DX23" s="26"/>
      <c r="EH23" s="1">
        <v>3654.95</v>
      </c>
      <c r="EJ23" s="1">
        <v>3654.95</v>
      </c>
      <c r="ET23" s="26"/>
      <c r="EU23" s="26"/>
      <c r="EV23" s="26"/>
      <c r="FJ23" s="1">
        <v>611.34</v>
      </c>
      <c r="FL23" s="1">
        <v>611.34</v>
      </c>
      <c r="FR23" s="32"/>
      <c r="FS23" s="1">
        <v>3654.95</v>
      </c>
      <c r="FU23" s="1">
        <v>3654.95</v>
      </c>
      <c r="FW23" s="13">
        <v>3654.95</v>
      </c>
      <c r="FX23" s="13"/>
      <c r="FY23" s="13">
        <v>3654.95</v>
      </c>
      <c r="FZ23" s="13">
        <f>GA23+GB23</f>
        <v>5059.389999999999</v>
      </c>
      <c r="GA23" s="13">
        <v>2529.69</v>
      </c>
      <c r="GB23" s="13">
        <v>2529.7</v>
      </c>
      <c r="GC23" s="47">
        <v>5059.39</v>
      </c>
      <c r="GD23" s="47">
        <v>2529.69</v>
      </c>
      <c r="GE23" s="47">
        <v>2529.7</v>
      </c>
    </row>
    <row r="24" spans="1:187" s="1" customFormat="1" ht="12.75">
      <c r="A24" s="6" t="s">
        <v>79</v>
      </c>
      <c r="B24" s="6" t="e">
        <f>B25+#REF!+#REF!+B26</f>
        <v>#REF!</v>
      </c>
      <c r="C24" s="6" t="e">
        <f>C25+#REF!+#REF!+C26</f>
        <v>#REF!</v>
      </c>
      <c r="D24" s="6" t="e">
        <f>D25+#REF!+#REF!+D26</f>
        <v>#REF!</v>
      </c>
      <c r="E24" s="1" t="e">
        <f>E25+#REF!+#REF!+E26</f>
        <v>#REF!</v>
      </c>
      <c r="F24" s="1" t="e">
        <f>F25+#REF!+#REF!+F26</f>
        <v>#REF!</v>
      </c>
      <c r="G24" s="1" t="e">
        <f>G25+#REF!+#REF!+G26</f>
        <v>#REF!</v>
      </c>
      <c r="H24" s="1" t="e">
        <f>H25+#REF!+#REF!+H26</f>
        <v>#REF!</v>
      </c>
      <c r="I24" s="1" t="e">
        <f>I25+#REF!+#REF!+I26</f>
        <v>#REF!</v>
      </c>
      <c r="J24" s="1" t="e">
        <f>J25+#REF!+#REF!+J26</f>
        <v>#REF!</v>
      </c>
      <c r="K24" s="1" t="e">
        <f>K25+#REF!+#REF!+K26</f>
        <v>#REF!</v>
      </c>
      <c r="L24" s="1" t="e">
        <f>L25+#REF!+#REF!+L26</f>
        <v>#REF!</v>
      </c>
      <c r="M24" s="1" t="e">
        <f>M25+#REF!+#REF!+M26</f>
        <v>#REF!</v>
      </c>
      <c r="N24" s="1" t="e">
        <f>N25+#REF!+#REF!+N26</f>
        <v>#REF!</v>
      </c>
      <c r="O24" s="1" t="e">
        <f>O25+#REF!+#REF!+O26</f>
        <v>#REF!</v>
      </c>
      <c r="P24" s="1" t="e">
        <f>P25+#REF!+#REF!+P26</f>
        <v>#REF!</v>
      </c>
      <c r="Q24" s="1" t="e">
        <f>Q25+#REF!+#REF!+Q26</f>
        <v>#REF!</v>
      </c>
      <c r="R24" s="1" t="e">
        <f>R25+#REF!+#REF!+R26</f>
        <v>#REF!</v>
      </c>
      <c r="S24" s="1" t="e">
        <f>S25+#REF!+#REF!+S26</f>
        <v>#REF!</v>
      </c>
      <c r="T24" s="1" t="e">
        <f>T25+#REF!+#REF!+T26</f>
        <v>#REF!</v>
      </c>
      <c r="U24" s="1" t="e">
        <f>U25+#REF!+#REF!+U26</f>
        <v>#REF!</v>
      </c>
      <c r="V24" s="1" t="e">
        <f>V25+#REF!+#REF!+V26</f>
        <v>#REF!</v>
      </c>
      <c r="W24" s="30" t="e">
        <f>W25+#REF!+#REF!+W26</f>
        <v>#REF!</v>
      </c>
      <c r="X24" s="30" t="e">
        <f>X25+#REF!+#REF!+X26</f>
        <v>#REF!</v>
      </c>
      <c r="Y24" s="30" t="e">
        <f>Y25+#REF!+#REF!+Y26</f>
        <v>#REF!</v>
      </c>
      <c r="AA24" s="1" t="e">
        <f>AA25+#REF!+#REF!+AA26</f>
        <v>#REF!</v>
      </c>
      <c r="AB24" s="1" t="e">
        <f>AB25+#REF!+#REF!+AB26</f>
        <v>#REF!</v>
      </c>
      <c r="AC24" s="1" t="e">
        <f>AC25+#REF!+#REF!+AC26</f>
        <v>#REF!</v>
      </c>
      <c r="AE24" s="1" t="e">
        <f>AE25+#REF!+#REF!+AE26</f>
        <v>#REF!</v>
      </c>
      <c r="AF24" s="1" t="e">
        <f>AF25+#REF!+#REF!+AF26</f>
        <v>#REF!</v>
      </c>
      <c r="AG24" s="1" t="e">
        <f>AG25+#REF!+#REF!+AG26</f>
        <v>#REF!</v>
      </c>
      <c r="AI24" s="1" t="e">
        <f>AI25+#REF!+#REF!+AI26</f>
        <v>#REF!</v>
      </c>
      <c r="AJ24" s="1" t="e">
        <f>AJ25+#REF!+#REF!+AJ26</f>
        <v>#REF!</v>
      </c>
      <c r="AK24" s="1" t="e">
        <f>AK25+#REF!+#REF!+AK26</f>
        <v>#REF!</v>
      </c>
      <c r="AM24" s="1" t="e">
        <f>AM25+#REF!+#REF!+AM26</f>
        <v>#REF!</v>
      </c>
      <c r="AN24" s="1" t="e">
        <f>AN25+#REF!+#REF!+AN26</f>
        <v>#REF!</v>
      </c>
      <c r="AO24" s="1" t="e">
        <f>AO25+#REF!+#REF!+AO26</f>
        <v>#REF!</v>
      </c>
      <c r="AQ24" s="1" t="e">
        <f>AQ25+#REF!+#REF!+AQ26</f>
        <v>#REF!</v>
      </c>
      <c r="AR24" s="1" t="e">
        <f>AR25+#REF!+#REF!+AR26</f>
        <v>#REF!</v>
      </c>
      <c r="AS24" s="1" t="e">
        <f>AS25+#REF!+#REF!+AS26</f>
        <v>#REF!</v>
      </c>
      <c r="AU24" s="1" t="e">
        <f>AU25+#REF!+#REF!+AU26</f>
        <v>#REF!</v>
      </c>
      <c r="AV24" s="1" t="e">
        <f>AV25+#REF!+#REF!+AV26</f>
        <v>#REF!</v>
      </c>
      <c r="AW24" s="1" t="e">
        <f>AW25+#REF!+#REF!+AW26</f>
        <v>#REF!</v>
      </c>
      <c r="AY24" s="1" t="e">
        <f>AY25+#REF!+#REF!+AY26</f>
        <v>#REF!</v>
      </c>
      <c r="AZ24" s="1" t="e">
        <f>AZ25+#REF!+#REF!+AZ26</f>
        <v>#REF!</v>
      </c>
      <c r="BA24" s="1" t="e">
        <f>BA25+#REF!+#REF!+BA26</f>
        <v>#REF!</v>
      </c>
      <c r="BC24" s="1" t="e">
        <f>BC25+#REF!+#REF!+BC26</f>
        <v>#REF!</v>
      </c>
      <c r="BD24" s="1" t="e">
        <f>BD25+#REF!+#REF!+BD26</f>
        <v>#REF!</v>
      </c>
      <c r="BE24" s="1" t="e">
        <f>BE25+#REF!+#REF!+BE26</f>
        <v>#REF!</v>
      </c>
      <c r="BG24" s="1" t="e">
        <f>BG25+#REF!+#REF!+BG26</f>
        <v>#REF!</v>
      </c>
      <c r="BH24" s="1" t="e">
        <f>BH25+#REF!+#REF!+BH26</f>
        <v>#REF!</v>
      </c>
      <c r="BI24" s="1" t="e">
        <f>BI25+#REF!+#REF!+BI26</f>
        <v>#REF!</v>
      </c>
      <c r="BK24" s="32" t="e">
        <f>BK25+#REF!+#REF!+BK26</f>
        <v>#REF!</v>
      </c>
      <c r="BL24" s="32" t="e">
        <f>BL25+#REF!+#REF!+BL26</f>
        <v>#REF!</v>
      </c>
      <c r="BM24" s="32" t="e">
        <f>BM25+#REF!+#REF!+BM26</f>
        <v>#REF!</v>
      </c>
      <c r="BO24" s="1" t="e">
        <f>BO25+#REF!+#REF!+BO26</f>
        <v>#REF!</v>
      </c>
      <c r="BP24" s="1" t="e">
        <f>BP25+#REF!+#REF!+BP26</f>
        <v>#REF!</v>
      </c>
      <c r="BQ24" s="1" t="e">
        <f>BQ25+#REF!+#REF!+BQ26</f>
        <v>#REF!</v>
      </c>
      <c r="BS24" s="1" t="e">
        <f>BS25+#REF!+#REF!+BS26</f>
        <v>#REF!</v>
      </c>
      <c r="BT24" s="1" t="e">
        <f>BT25+#REF!+#REF!+BT26</f>
        <v>#REF!</v>
      </c>
      <c r="BU24" s="1" t="e">
        <f>BU25+#REF!+#REF!+BU26</f>
        <v>#REF!</v>
      </c>
      <c r="BW24" s="1" t="e">
        <f>BW25+#REF!+#REF!+BW26</f>
        <v>#REF!</v>
      </c>
      <c r="BX24" s="1" t="e">
        <f>BX25+#REF!+#REF!+BX26</f>
        <v>#REF!</v>
      </c>
      <c r="BY24" s="1" t="e">
        <f>BY25+#REF!+#REF!+BY26</f>
        <v>#REF!</v>
      </c>
      <c r="BZ24" s="26" t="e">
        <f>BZ25+#REF!+#REF!+BZ26</f>
        <v>#REF!</v>
      </c>
      <c r="CA24" s="26" t="e">
        <f>CA25+#REF!+#REF!+CA26</f>
        <v>#REF!</v>
      </c>
      <c r="CB24" s="26" t="e">
        <f>CB25+#REF!+#REF!+CB26</f>
        <v>#REF!</v>
      </c>
      <c r="CC24" s="32" t="e">
        <f>CC25+#REF!+#REF!+CC26</f>
        <v>#REF!</v>
      </c>
      <c r="CD24" s="32" t="e">
        <f>CD25+#REF!+#REF!+CD26</f>
        <v>#REF!</v>
      </c>
      <c r="CE24" s="1" t="e">
        <f>CE25+#REF!+#REF!+CE26</f>
        <v>#REF!</v>
      </c>
      <c r="CF24" s="1" t="e">
        <f>CF25+#REF!+#REF!+CF26</f>
        <v>#REF!</v>
      </c>
      <c r="CG24" s="1" t="e">
        <f>CG25+#REF!+#REF!+CG26</f>
        <v>#REF!</v>
      </c>
      <c r="CI24" s="1" t="e">
        <f>CI25+#REF!+#REF!+CI26</f>
        <v>#REF!</v>
      </c>
      <c r="CJ24" s="1" t="e">
        <f>CJ25+#REF!+#REF!+CJ26</f>
        <v>#REF!</v>
      </c>
      <c r="CK24" s="1" t="e">
        <f>CK25+#REF!+#REF!+CK26</f>
        <v>#REF!</v>
      </c>
      <c r="CM24" s="1" t="e">
        <f>CM25+#REF!+#REF!+CM26</f>
        <v>#REF!</v>
      </c>
      <c r="CN24" s="1" t="e">
        <f>CN25+#REF!+#REF!+CN26</f>
        <v>#REF!</v>
      </c>
      <c r="CO24" s="1" t="e">
        <f>CO25+#REF!+#REF!+CO26</f>
        <v>#REF!</v>
      </c>
      <c r="CP24" s="26" t="e">
        <f>CP25+#REF!+#REF!+CP26</f>
        <v>#REF!</v>
      </c>
      <c r="CQ24" s="26" t="e">
        <f>CQ25+#REF!+#REF!+CQ26</f>
        <v>#REF!</v>
      </c>
      <c r="CR24" s="26" t="e">
        <f>CR25+#REF!+#REF!+CR26</f>
        <v>#REF!</v>
      </c>
      <c r="CS24" s="1" t="e">
        <f>CS25+#REF!+#REF!+CS26</f>
        <v>#REF!</v>
      </c>
      <c r="CT24" s="1" t="e">
        <f>CT25+#REF!+#REF!+CT26</f>
        <v>#REF!</v>
      </c>
      <c r="CU24" s="1" t="e">
        <f>CU25+#REF!+#REF!+CU26</f>
        <v>#REF!</v>
      </c>
      <c r="CV24" s="32" t="e">
        <f>CV25+#REF!+#REF!+CV26</f>
        <v>#REF!</v>
      </c>
      <c r="CW24" s="32" t="e">
        <f>CW25+#REF!+#REF!+CW26</f>
        <v>#REF!</v>
      </c>
      <c r="CX24" s="32" t="e">
        <f>CX25+#REF!+#REF!+CX26</f>
        <v>#REF!</v>
      </c>
      <c r="CY24" s="1" t="e">
        <f>CY25+#REF!+#REF!+CY26</f>
        <v>#REF!</v>
      </c>
      <c r="CZ24" s="1" t="e">
        <f>CZ25+#REF!+#REF!+CZ26</f>
        <v>#REF!</v>
      </c>
      <c r="DA24" s="1" t="e">
        <f>DA25+#REF!+#REF!+DA26</f>
        <v>#REF!</v>
      </c>
      <c r="DB24" s="1" t="e">
        <f>DB25+#REF!+#REF!+DB26</f>
        <v>#REF!</v>
      </c>
      <c r="DC24" s="1" t="e">
        <f>DC25+#REF!+#REF!+DC26</f>
        <v>#REF!</v>
      </c>
      <c r="DD24" s="1" t="e">
        <f>DD25+#REF!+#REF!+DD26</f>
        <v>#REF!</v>
      </c>
      <c r="DE24" s="32" t="e">
        <f>DE25+#REF!+#REF!+DE26</f>
        <v>#REF!</v>
      </c>
      <c r="DF24" s="1" t="e">
        <f>DF25+#REF!+#REF!+DF26</f>
        <v>#REF!</v>
      </c>
      <c r="DG24" s="1" t="e">
        <f>DG25+#REF!+#REF!+DG26</f>
        <v>#REF!</v>
      </c>
      <c r="DH24" s="1" t="e">
        <f>DH25+#REF!+#REF!+DH26</f>
        <v>#REF!</v>
      </c>
      <c r="DJ24" s="1" t="e">
        <f>DJ25+#REF!+#REF!+DJ26</f>
        <v>#REF!</v>
      </c>
      <c r="DK24" s="1" t="e">
        <f>DK25+#REF!+#REF!+DK26</f>
        <v>#REF!</v>
      </c>
      <c r="DL24" s="1" t="e">
        <f>DL25+#REF!+#REF!+DL26</f>
        <v>#REF!</v>
      </c>
      <c r="DN24" s="1" t="e">
        <f>DN25+#REF!+#REF!+DN26</f>
        <v>#REF!</v>
      </c>
      <c r="DO24" s="1" t="e">
        <f>DO25+#REF!+#REF!+DO26</f>
        <v>#REF!</v>
      </c>
      <c r="DP24" s="1" t="e">
        <f>DP25+#REF!+#REF!+DP26</f>
        <v>#REF!</v>
      </c>
      <c r="DR24" s="1" t="e">
        <f>DR25+#REF!+#REF!+DR26</f>
        <v>#REF!</v>
      </c>
      <c r="DS24" s="1" t="e">
        <f>DS25+#REF!+#REF!+DS26</f>
        <v>#REF!</v>
      </c>
      <c r="DT24" s="1" t="e">
        <f>DT25+#REF!+#REF!+DT26</f>
        <v>#REF!</v>
      </c>
      <c r="DV24" s="26" t="e">
        <f>DV25+#REF!+#REF!+DV26</f>
        <v>#REF!</v>
      </c>
      <c r="DW24" s="26"/>
      <c r="DX24" s="26"/>
      <c r="DZ24" s="1" t="e">
        <f>DZ25+#REF!+#REF!+DZ26</f>
        <v>#REF!</v>
      </c>
      <c r="EA24" s="1" t="e">
        <f>EA25+#REF!+#REF!+EA26</f>
        <v>#REF!</v>
      </c>
      <c r="EB24" s="1" t="e">
        <f>EB25+#REF!+#REF!+EB26</f>
        <v>#REF!</v>
      </c>
      <c r="ED24" s="1" t="e">
        <f>ED25+#REF!+#REF!+ED26</f>
        <v>#REF!</v>
      </c>
      <c r="EE24" s="1" t="e">
        <f>EE25+#REF!+#REF!+EE26</f>
        <v>#REF!</v>
      </c>
      <c r="EF24" s="1" t="e">
        <f>EF25+#REF!+#REF!+EF26</f>
        <v>#REF!</v>
      </c>
      <c r="EH24" s="1" t="e">
        <f>EH25+#REF!+#REF!+EH26</f>
        <v>#REF!</v>
      </c>
      <c r="EI24" s="1" t="e">
        <f>EI25+#REF!+#REF!+EI26</f>
        <v>#REF!</v>
      </c>
      <c r="EJ24" s="1" t="e">
        <f>EJ25+#REF!+#REF!+EJ26</f>
        <v>#REF!</v>
      </c>
      <c r="EL24" s="1" t="e">
        <f>EL25+#REF!+#REF!+EL26</f>
        <v>#REF!</v>
      </c>
      <c r="EM24" s="1" t="e">
        <f>EM25+#REF!+#REF!+EM26</f>
        <v>#REF!</v>
      </c>
      <c r="EN24" s="1" t="e">
        <f>EN25+#REF!+#REF!+EN26</f>
        <v>#REF!</v>
      </c>
      <c r="EP24" s="1" t="e">
        <f>EP25+#REF!+#REF!+EP26</f>
        <v>#REF!</v>
      </c>
      <c r="EQ24" s="1" t="e">
        <f>EQ25+#REF!+#REF!+EQ26</f>
        <v>#REF!</v>
      </c>
      <c r="ER24" s="1" t="e">
        <f>ER25+#REF!+#REF!+ER26</f>
        <v>#REF!</v>
      </c>
      <c r="ET24" s="26" t="e">
        <f>ET25+#REF!+#REF!+ET26</f>
        <v>#REF!</v>
      </c>
      <c r="EU24" s="26"/>
      <c r="EV24" s="26"/>
      <c r="EX24" s="1" t="e">
        <f>EX25+#REF!+#REF!+EX26</f>
        <v>#REF!</v>
      </c>
      <c r="EY24" s="1" t="e">
        <f>EY25+#REF!+#REF!+EY26</f>
        <v>#REF!</v>
      </c>
      <c r="EZ24" s="1" t="e">
        <f>EZ25+#REF!+#REF!+EZ26</f>
        <v>#REF!</v>
      </c>
      <c r="FB24" s="1" t="e">
        <f>FB25+#REF!+#REF!+FB26</f>
        <v>#REF!</v>
      </c>
      <c r="FC24" s="1" t="e">
        <f>FC25+#REF!+#REF!+FC26</f>
        <v>#REF!</v>
      </c>
      <c r="FD24" s="1" t="e">
        <f>FD25+#REF!+#REF!+FD26</f>
        <v>#REF!</v>
      </c>
      <c r="FF24" s="1" t="e">
        <f>FF25+#REF!+#REF!+FF26</f>
        <v>#REF!</v>
      </c>
      <c r="FG24" s="1" t="e">
        <f>FG25+#REF!+#REF!+FG26</f>
        <v>#REF!</v>
      </c>
      <c r="FH24" s="1" t="e">
        <f>FH25+#REF!+#REF!+FH26</f>
        <v>#REF!</v>
      </c>
      <c r="FJ24" s="1" t="e">
        <f>FJ25+#REF!+#REF!+FJ26</f>
        <v>#REF!</v>
      </c>
      <c r="FK24" s="1" t="e">
        <f>FK25+#REF!+#REF!+FK26</f>
        <v>#REF!</v>
      </c>
      <c r="FL24" s="1" t="e">
        <f>FL25+#REF!+#REF!+FL26</f>
        <v>#REF!</v>
      </c>
      <c r="FN24" s="1" t="e">
        <f>FN25+#REF!+#REF!+FN26</f>
        <v>#REF!</v>
      </c>
      <c r="FO24" s="1" t="e">
        <f>FO25+#REF!+#REF!+FO26</f>
        <v>#REF!</v>
      </c>
      <c r="FP24" s="1" t="e">
        <f>FP25+#REF!+#REF!+FP26</f>
        <v>#REF!</v>
      </c>
      <c r="FR24" s="32" t="e">
        <f>FR25+#REF!+#REF!+FR26</f>
        <v>#REF!</v>
      </c>
      <c r="FS24" s="1" t="e">
        <f>FS25+#REF!+#REF!+FS26</f>
        <v>#REF!</v>
      </c>
      <c r="FT24" s="1" t="e">
        <f>FT25+#REF!+#REF!+FT26</f>
        <v>#REF!</v>
      </c>
      <c r="FU24" s="1" t="e">
        <f>FU25+#REF!+#REF!+FU26</f>
        <v>#REF!</v>
      </c>
      <c r="FW24" s="13" t="e">
        <f>FW25+#REF!+#REF!+FW26</f>
        <v>#REF!</v>
      </c>
      <c r="FX24" s="13" t="e">
        <f>FX25+#REF!+#REF!+FX26</f>
        <v>#REF!</v>
      </c>
      <c r="FY24" s="13" t="e">
        <f>FY25+#REF!+#REF!+FY26</f>
        <v>#REF!</v>
      </c>
      <c r="FZ24" s="13" t="e">
        <f>FZ25+#REF!+#REF!+FZ26</f>
        <v>#REF!</v>
      </c>
      <c r="GA24" s="13" t="e">
        <f>GA25+#REF!+#REF!+GA26</f>
        <v>#REF!</v>
      </c>
      <c r="GB24" s="13" t="e">
        <f>GB25+#REF!+#REF!+GB26</f>
        <v>#REF!</v>
      </c>
      <c r="GC24" s="47">
        <v>80925.55943386603</v>
      </c>
      <c r="GD24" s="47">
        <v>38535.98068279335</v>
      </c>
      <c r="GE24" s="47">
        <v>42389.57875107269</v>
      </c>
    </row>
    <row r="25" spans="1:187" s="1" customFormat="1" ht="12.75">
      <c r="A25" s="22" t="s">
        <v>80</v>
      </c>
      <c r="B25" s="6" t="e">
        <f>C25+D25</f>
        <v>#REF!</v>
      </c>
      <c r="C25" s="6" t="e">
        <f>#REF!+#REF!</f>
        <v>#REF!</v>
      </c>
      <c r="D25" s="6" t="e">
        <f>#REF!+#REF!</f>
        <v>#REF!</v>
      </c>
      <c r="E25" s="1" t="e">
        <f>#REF!+#REF!</f>
        <v>#REF!</v>
      </c>
      <c r="F25" s="1" t="e">
        <f>#REF!+#REF!</f>
        <v>#REF!</v>
      </c>
      <c r="G25" s="1" t="e">
        <f>#REF!+#REF!</f>
        <v>#REF!</v>
      </c>
      <c r="H25" s="1" t="e">
        <f>#REF!+#REF!</f>
        <v>#REF!</v>
      </c>
      <c r="I25" s="1" t="e">
        <f>#REF!+#REF!</f>
        <v>#REF!</v>
      </c>
      <c r="J25" s="1" t="e">
        <f>#REF!+#REF!</f>
        <v>#REF!</v>
      </c>
      <c r="K25" s="1" t="e">
        <f>#REF!+#REF!</f>
        <v>#REF!</v>
      </c>
      <c r="L25" s="1" t="e">
        <f>#REF!+#REF!</f>
        <v>#REF!</v>
      </c>
      <c r="M25" s="1" t="e">
        <f>#REF!+#REF!</f>
        <v>#REF!</v>
      </c>
      <c r="N25" s="1" t="e">
        <f>#REF!+#REF!</f>
        <v>#REF!</v>
      </c>
      <c r="O25" s="1" t="e">
        <f>#REF!+#REF!</f>
        <v>#REF!</v>
      </c>
      <c r="P25" s="1" t="e">
        <f>#REF!+#REF!</f>
        <v>#REF!</v>
      </c>
      <c r="Q25" s="1" t="e">
        <f>#REF!+#REF!</f>
        <v>#REF!</v>
      </c>
      <c r="R25" s="1" t="e">
        <f>#REF!+#REF!</f>
        <v>#REF!</v>
      </c>
      <c r="S25" s="1" t="e">
        <f>#REF!+#REF!</f>
        <v>#REF!</v>
      </c>
      <c r="T25" s="1" t="e">
        <f>#REF!+#REF!</f>
        <v>#REF!</v>
      </c>
      <c r="U25" s="1" t="e">
        <f>#REF!+#REF!</f>
        <v>#REF!</v>
      </c>
      <c r="V25" s="1" t="e">
        <f>#REF!+#REF!</f>
        <v>#REF!</v>
      </c>
      <c r="W25" s="30" t="e">
        <f>#REF!+#REF!</f>
        <v>#REF!</v>
      </c>
      <c r="X25" s="30" t="e">
        <f>#REF!+#REF!</f>
        <v>#REF!</v>
      </c>
      <c r="Y25" s="30" t="e">
        <f>#REF!+#REF!</f>
        <v>#REF!</v>
      </c>
      <c r="AA25" s="1" t="e">
        <f>#REF!+#REF!</f>
        <v>#REF!</v>
      </c>
      <c r="AB25" s="1" t="e">
        <f>#REF!+#REF!</f>
        <v>#REF!</v>
      </c>
      <c r="AC25" s="1" t="e">
        <f>#REF!+#REF!</f>
        <v>#REF!</v>
      </c>
      <c r="AE25" s="1" t="e">
        <f>#REF!+#REF!</f>
        <v>#REF!</v>
      </c>
      <c r="AF25" s="1" t="e">
        <f>#REF!+#REF!</f>
        <v>#REF!</v>
      </c>
      <c r="AG25" s="1" t="e">
        <f>#REF!+#REF!</f>
        <v>#REF!</v>
      </c>
      <c r="AI25" s="1" t="e">
        <f>#REF!+#REF!</f>
        <v>#REF!</v>
      </c>
      <c r="AJ25" s="1" t="e">
        <f>#REF!+#REF!</f>
        <v>#REF!</v>
      </c>
      <c r="AK25" s="1" t="e">
        <f>#REF!+#REF!</f>
        <v>#REF!</v>
      </c>
      <c r="AM25" s="1" t="e">
        <f>#REF!+#REF!</f>
        <v>#REF!</v>
      </c>
      <c r="AN25" s="1" t="e">
        <f>#REF!+#REF!</f>
        <v>#REF!</v>
      </c>
      <c r="AO25" s="1" t="e">
        <f>#REF!+#REF!</f>
        <v>#REF!</v>
      </c>
      <c r="AQ25" s="1" t="e">
        <f>#REF!+#REF!</f>
        <v>#REF!</v>
      </c>
      <c r="AR25" s="1" t="e">
        <f>#REF!+#REF!</f>
        <v>#REF!</v>
      </c>
      <c r="AS25" s="1" t="e">
        <f>#REF!+#REF!</f>
        <v>#REF!</v>
      </c>
      <c r="AU25" s="1" t="e">
        <f>#REF!+#REF!</f>
        <v>#REF!</v>
      </c>
      <c r="AV25" s="1" t="e">
        <f>#REF!+#REF!</f>
        <v>#REF!</v>
      </c>
      <c r="AW25" s="1" t="e">
        <f>#REF!+#REF!</f>
        <v>#REF!</v>
      </c>
      <c r="AY25" s="1" t="e">
        <f>#REF!+#REF!</f>
        <v>#REF!</v>
      </c>
      <c r="AZ25" s="1" t="e">
        <f>#REF!+#REF!</f>
        <v>#REF!</v>
      </c>
      <c r="BA25" s="1" t="e">
        <f>#REF!+#REF!</f>
        <v>#REF!</v>
      </c>
      <c r="BC25" s="1" t="e">
        <f>#REF!+#REF!</f>
        <v>#REF!</v>
      </c>
      <c r="BD25" s="1" t="e">
        <f>#REF!+#REF!</f>
        <v>#REF!</v>
      </c>
      <c r="BE25" s="1" t="e">
        <f>#REF!+#REF!</f>
        <v>#REF!</v>
      </c>
      <c r="BG25" s="1" t="e">
        <f>#REF!+#REF!</f>
        <v>#REF!</v>
      </c>
      <c r="BH25" s="1" t="e">
        <f>#REF!+#REF!</f>
        <v>#REF!</v>
      </c>
      <c r="BI25" s="1" t="e">
        <f>#REF!+#REF!</f>
        <v>#REF!</v>
      </c>
      <c r="BK25" s="32" t="e">
        <f>#REF!+#REF!</f>
        <v>#REF!</v>
      </c>
      <c r="BL25" s="32" t="e">
        <f>#REF!+#REF!</f>
        <v>#REF!</v>
      </c>
      <c r="BM25" s="32" t="e">
        <f>#REF!+#REF!</f>
        <v>#REF!</v>
      </c>
      <c r="BO25" s="1" t="e">
        <f>#REF!+#REF!</f>
        <v>#REF!</v>
      </c>
      <c r="BP25" s="1" t="e">
        <f>#REF!+#REF!</f>
        <v>#REF!</v>
      </c>
      <c r="BQ25" s="1" t="e">
        <f>#REF!+#REF!</f>
        <v>#REF!</v>
      </c>
      <c r="BS25" s="1" t="e">
        <f>#REF!+#REF!</f>
        <v>#REF!</v>
      </c>
      <c r="BT25" s="1" t="e">
        <f>#REF!+#REF!</f>
        <v>#REF!</v>
      </c>
      <c r="BU25" s="1" t="e">
        <f>#REF!+#REF!</f>
        <v>#REF!</v>
      </c>
      <c r="BW25" s="1" t="e">
        <f>#REF!+#REF!</f>
        <v>#REF!</v>
      </c>
      <c r="BX25" s="1" t="e">
        <f>#REF!+#REF!</f>
        <v>#REF!</v>
      </c>
      <c r="BY25" s="1" t="e">
        <f>#REF!+#REF!</f>
        <v>#REF!</v>
      </c>
      <c r="BZ25" s="26" t="e">
        <f>#REF!+#REF!</f>
        <v>#REF!</v>
      </c>
      <c r="CA25" s="26" t="e">
        <f>#REF!+#REF!</f>
        <v>#REF!</v>
      </c>
      <c r="CB25" s="26" t="e">
        <f>#REF!+#REF!</f>
        <v>#REF!</v>
      </c>
      <c r="CC25" s="32" t="e">
        <f>#REF!+#REF!</f>
        <v>#REF!</v>
      </c>
      <c r="CD25" s="32" t="e">
        <f>#REF!+#REF!</f>
        <v>#REF!</v>
      </c>
      <c r="CE25" s="1" t="e">
        <f>#REF!+#REF!</f>
        <v>#REF!</v>
      </c>
      <c r="CF25" s="1" t="e">
        <f>#REF!+#REF!</f>
        <v>#REF!</v>
      </c>
      <c r="CG25" s="1" t="e">
        <f>#REF!+#REF!</f>
        <v>#REF!</v>
      </c>
      <c r="CI25" s="1" t="e">
        <f>#REF!+#REF!</f>
        <v>#REF!</v>
      </c>
      <c r="CJ25" s="1" t="e">
        <f>#REF!+#REF!</f>
        <v>#REF!</v>
      </c>
      <c r="CK25" s="1" t="e">
        <f>#REF!+#REF!</f>
        <v>#REF!</v>
      </c>
      <c r="CM25" s="1" t="e">
        <f>#REF!+#REF!</f>
        <v>#REF!</v>
      </c>
      <c r="CN25" s="1" t="e">
        <f>#REF!+#REF!</f>
        <v>#REF!</v>
      </c>
      <c r="CO25" s="1" t="e">
        <f>#REF!+#REF!</f>
        <v>#REF!</v>
      </c>
      <c r="CP25" s="26" t="e">
        <f>#REF!+#REF!</f>
        <v>#REF!</v>
      </c>
      <c r="CQ25" s="26" t="e">
        <f>#REF!+#REF!</f>
        <v>#REF!</v>
      </c>
      <c r="CR25" s="26" t="e">
        <f>#REF!+#REF!</f>
        <v>#REF!</v>
      </c>
      <c r="CS25" s="1" t="e">
        <f>#REF!+#REF!</f>
        <v>#REF!</v>
      </c>
      <c r="CT25" s="1" t="e">
        <f>#REF!+#REF!</f>
        <v>#REF!</v>
      </c>
      <c r="CU25" s="1" t="e">
        <f>#REF!+#REF!</f>
        <v>#REF!</v>
      </c>
      <c r="CV25" s="32" t="e">
        <f>#REF!+#REF!</f>
        <v>#REF!</v>
      </c>
      <c r="CW25" s="32" t="e">
        <f>#REF!+#REF!</f>
        <v>#REF!</v>
      </c>
      <c r="CX25" s="32" t="e">
        <f>#REF!+#REF!</f>
        <v>#REF!</v>
      </c>
      <c r="CY25" s="1" t="e">
        <f>#REF!+#REF!</f>
        <v>#REF!</v>
      </c>
      <c r="CZ25" s="1" t="e">
        <f>#REF!+#REF!</f>
        <v>#REF!</v>
      </c>
      <c r="DA25" s="1" t="e">
        <f>#REF!+#REF!</f>
        <v>#REF!</v>
      </c>
      <c r="DB25" s="1" t="e">
        <f>#REF!+#REF!</f>
        <v>#REF!</v>
      </c>
      <c r="DC25" s="1" t="e">
        <f>#REF!+#REF!</f>
        <v>#REF!</v>
      </c>
      <c r="DD25" s="1" t="e">
        <f>#REF!+#REF!</f>
        <v>#REF!</v>
      </c>
      <c r="DE25" s="32" t="e">
        <f>#REF!+#REF!</f>
        <v>#REF!</v>
      </c>
      <c r="DF25" s="1" t="e">
        <f>#REF!+#REF!</f>
        <v>#REF!</v>
      </c>
      <c r="DG25" s="1" t="e">
        <f>#REF!+#REF!</f>
        <v>#REF!</v>
      </c>
      <c r="DH25" s="1" t="e">
        <f>#REF!+#REF!</f>
        <v>#REF!</v>
      </c>
      <c r="DJ25" s="1" t="e">
        <f>#REF!+#REF!</f>
        <v>#REF!</v>
      </c>
      <c r="DK25" s="1" t="e">
        <f>#REF!+#REF!</f>
        <v>#REF!</v>
      </c>
      <c r="DL25" s="1" t="e">
        <f>#REF!+#REF!</f>
        <v>#REF!</v>
      </c>
      <c r="DN25" s="1" t="e">
        <f>#REF!+#REF!</f>
        <v>#REF!</v>
      </c>
      <c r="DO25" s="1" t="e">
        <f>#REF!+#REF!</f>
        <v>#REF!</v>
      </c>
      <c r="DP25" s="1" t="e">
        <f>#REF!+#REF!</f>
        <v>#REF!</v>
      </c>
      <c r="DR25" s="1" t="e">
        <f>#REF!+#REF!</f>
        <v>#REF!</v>
      </c>
      <c r="DS25" s="1" t="e">
        <f>#REF!+#REF!</f>
        <v>#REF!</v>
      </c>
      <c r="DT25" s="1" t="e">
        <f>#REF!+#REF!</f>
        <v>#REF!</v>
      </c>
      <c r="DV25" s="26" t="e">
        <f>#REF!+#REF!</f>
        <v>#REF!</v>
      </c>
      <c r="DW25" s="26"/>
      <c r="DX25" s="26"/>
      <c r="DZ25" s="1" t="e">
        <f>#REF!+#REF!</f>
        <v>#REF!</v>
      </c>
      <c r="EA25" s="1" t="e">
        <f>#REF!+#REF!</f>
        <v>#REF!</v>
      </c>
      <c r="EB25" s="1" t="e">
        <f>#REF!+#REF!</f>
        <v>#REF!</v>
      </c>
      <c r="ED25" s="1" t="e">
        <f>#REF!+#REF!</f>
        <v>#REF!</v>
      </c>
      <c r="EE25" s="1" t="e">
        <f>#REF!+#REF!</f>
        <v>#REF!</v>
      </c>
      <c r="EF25" s="1" t="e">
        <f>#REF!+#REF!</f>
        <v>#REF!</v>
      </c>
      <c r="EH25" s="1" t="e">
        <f>#REF!+#REF!</f>
        <v>#REF!</v>
      </c>
      <c r="EI25" s="1" t="e">
        <f>#REF!+#REF!</f>
        <v>#REF!</v>
      </c>
      <c r="EJ25" s="1" t="e">
        <f>#REF!+#REF!</f>
        <v>#REF!</v>
      </c>
      <c r="EL25" s="1" t="e">
        <f>#REF!+#REF!</f>
        <v>#REF!</v>
      </c>
      <c r="EM25" s="1" t="e">
        <f>#REF!+#REF!</f>
        <v>#REF!</v>
      </c>
      <c r="EN25" s="1" t="e">
        <f>#REF!+#REF!</f>
        <v>#REF!</v>
      </c>
      <c r="EP25" s="1" t="e">
        <f>#REF!+#REF!</f>
        <v>#REF!</v>
      </c>
      <c r="EQ25" s="1" t="e">
        <f>#REF!+#REF!</f>
        <v>#REF!</v>
      </c>
      <c r="ER25" s="1" t="e">
        <f>#REF!+#REF!</f>
        <v>#REF!</v>
      </c>
      <c r="ET25" s="26" t="e">
        <f>#REF!+#REF!</f>
        <v>#REF!</v>
      </c>
      <c r="EU25" s="26"/>
      <c r="EV25" s="26"/>
      <c r="EX25" s="1" t="e">
        <f>#REF!+#REF!</f>
        <v>#REF!</v>
      </c>
      <c r="EY25" s="1" t="e">
        <f>#REF!+#REF!</f>
        <v>#REF!</v>
      </c>
      <c r="EZ25" s="1" t="e">
        <f>#REF!+#REF!</f>
        <v>#REF!</v>
      </c>
      <c r="FB25" s="1" t="e">
        <f>#REF!+#REF!</f>
        <v>#REF!</v>
      </c>
      <c r="FC25" s="1" t="e">
        <f>#REF!+#REF!</f>
        <v>#REF!</v>
      </c>
      <c r="FD25" s="1" t="e">
        <f>#REF!+#REF!</f>
        <v>#REF!</v>
      </c>
      <c r="FF25" s="1" t="e">
        <f>#REF!+#REF!</f>
        <v>#REF!</v>
      </c>
      <c r="FG25" s="1" t="e">
        <f>#REF!+#REF!</f>
        <v>#REF!</v>
      </c>
      <c r="FH25" s="1" t="e">
        <f>#REF!+#REF!</f>
        <v>#REF!</v>
      </c>
      <c r="FJ25" s="1" t="e">
        <f>#REF!+#REF!</f>
        <v>#REF!</v>
      </c>
      <c r="FK25" s="1" t="e">
        <f>#REF!+#REF!</f>
        <v>#REF!</v>
      </c>
      <c r="FL25" s="1" t="e">
        <f>#REF!+#REF!</f>
        <v>#REF!</v>
      </c>
      <c r="FN25" s="1" t="e">
        <f>#REF!+#REF!</f>
        <v>#REF!</v>
      </c>
      <c r="FO25" s="1" t="e">
        <f>#REF!+#REF!</f>
        <v>#REF!</v>
      </c>
      <c r="FP25" s="1" t="e">
        <f>#REF!+#REF!</f>
        <v>#REF!</v>
      </c>
      <c r="FR25" s="32" t="e">
        <f>#REF!+#REF!</f>
        <v>#REF!</v>
      </c>
      <c r="FS25" s="1" t="e">
        <f>#REF!+#REF!</f>
        <v>#REF!</v>
      </c>
      <c r="FT25" s="1" t="e">
        <f>#REF!+#REF!</f>
        <v>#REF!</v>
      </c>
      <c r="FU25" s="1" t="e">
        <f>#REF!+#REF!</f>
        <v>#REF!</v>
      </c>
      <c r="FW25" s="13" t="e">
        <f>#REF!+#REF!</f>
        <v>#REF!</v>
      </c>
      <c r="FX25" s="13" t="e">
        <f>#REF!+#REF!</f>
        <v>#REF!</v>
      </c>
      <c r="FY25" s="13" t="e">
        <f>#REF!+#REF!</f>
        <v>#REF!</v>
      </c>
      <c r="FZ25" s="13" t="e">
        <f>#REF!+#REF!</f>
        <v>#REF!</v>
      </c>
      <c r="GA25" s="13" t="e">
        <f>#REF!+#REF!</f>
        <v>#REF!</v>
      </c>
      <c r="GB25" s="13" t="e">
        <f>#REF!+#REF!</f>
        <v>#REF!</v>
      </c>
      <c r="GC25" s="47">
        <v>62913.60743386604</v>
      </c>
      <c r="GD25" s="47">
        <v>29958.86068279335</v>
      </c>
      <c r="GE25" s="47">
        <v>32954.746751072686</v>
      </c>
    </row>
    <row r="26" spans="1:187" s="8" customFormat="1" ht="13.5" customHeight="1">
      <c r="A26" s="23" t="s">
        <v>81</v>
      </c>
      <c r="B26" s="17" t="e">
        <f>C26+D26</f>
        <v>#REF!</v>
      </c>
      <c r="C26" s="17" t="e">
        <f>#REF!*#REF!*6</f>
        <v>#REF!</v>
      </c>
      <c r="D26" s="17" t="e">
        <f>#REF!*#REF!*6</f>
        <v>#REF!</v>
      </c>
      <c r="E26" s="8" t="e">
        <f>#REF!*#REF!*#REF!</f>
        <v>#REF!</v>
      </c>
      <c r="F26" s="8" t="e">
        <f>#REF!*#REF!*6</f>
        <v>#REF!</v>
      </c>
      <c r="G26" s="8" t="e">
        <f>#REF!*#REF!*6</f>
        <v>#REF!</v>
      </c>
      <c r="H26" s="8" t="e">
        <f>#REF!*#REF!*#REF!</f>
        <v>#REF!</v>
      </c>
      <c r="I26" s="8" t="e">
        <f>#REF!*#REF!*6</f>
        <v>#REF!</v>
      </c>
      <c r="J26" s="8" t="e">
        <f>#REF!*#REF!*6</f>
        <v>#REF!</v>
      </c>
      <c r="K26" s="8" t="e">
        <f>#REF!*#REF!*#REF!</f>
        <v>#REF!</v>
      </c>
      <c r="L26" s="8" t="e">
        <f>#REF!*#REF!*6</f>
        <v>#REF!</v>
      </c>
      <c r="M26" s="8" t="e">
        <f>#REF!*#REF!*6</f>
        <v>#REF!</v>
      </c>
      <c r="N26" s="8" t="e">
        <f>#REF!*#REF!*#REF!</f>
        <v>#REF!</v>
      </c>
      <c r="O26" s="8" t="e">
        <f>#REF!*#REF!*6</f>
        <v>#REF!</v>
      </c>
      <c r="P26" s="8" t="e">
        <f>#REF!*#REF!*6</f>
        <v>#REF!</v>
      </c>
      <c r="Q26" s="8" t="e">
        <f>#REF!*#REF!*#REF!</f>
        <v>#REF!</v>
      </c>
      <c r="R26" s="8" t="e">
        <f>#REF!*#REF!*6</f>
        <v>#REF!</v>
      </c>
      <c r="S26" s="8" t="e">
        <f>#REF!*#REF!*6</f>
        <v>#REF!</v>
      </c>
      <c r="T26" s="8" t="e">
        <f>#REF!*#REF!*#REF!</f>
        <v>#REF!</v>
      </c>
      <c r="U26" s="8" t="e">
        <f>#REF!*#REF!*6</f>
        <v>#REF!</v>
      </c>
      <c r="V26" s="8" t="e">
        <f>#REF!*#REF!*6</f>
        <v>#REF!</v>
      </c>
      <c r="W26" s="41" t="e">
        <f>#REF!*#REF!*#REF!</f>
        <v>#REF!</v>
      </c>
      <c r="X26" s="41" t="e">
        <f>#REF!*#REF!*6</f>
        <v>#REF!</v>
      </c>
      <c r="Y26" s="41" t="e">
        <f>#REF!*#REF!*6</f>
        <v>#REF!</v>
      </c>
      <c r="AA26" s="8" t="e">
        <f>#REF!*#REF!*#REF!</f>
        <v>#REF!</v>
      </c>
      <c r="AB26" s="8" t="e">
        <f>#REF!*#REF!*6</f>
        <v>#REF!</v>
      </c>
      <c r="AC26" s="8" t="e">
        <f>#REF!*#REF!*6</f>
        <v>#REF!</v>
      </c>
      <c r="AE26" s="8" t="e">
        <f>#REF!*#REF!*#REF!</f>
        <v>#REF!</v>
      </c>
      <c r="AF26" s="8" t="e">
        <f>#REF!*#REF!*6</f>
        <v>#REF!</v>
      </c>
      <c r="AG26" s="8" t="e">
        <f>#REF!*#REF!*6</f>
        <v>#REF!</v>
      </c>
      <c r="AI26" s="8" t="e">
        <f>AJ26+AK26</f>
        <v>#REF!</v>
      </c>
      <c r="AJ26" s="8" t="e">
        <f>#REF!*#REF!*6</f>
        <v>#REF!</v>
      </c>
      <c r="AK26" s="8" t="e">
        <f>#REF!*#REF!*6</f>
        <v>#REF!</v>
      </c>
      <c r="AM26" s="8" t="e">
        <f>#REF!*#REF!*#REF!</f>
        <v>#REF!</v>
      </c>
      <c r="AN26" s="8" t="e">
        <f>#REF!*#REF!*6</f>
        <v>#REF!</v>
      </c>
      <c r="AO26" s="8" t="e">
        <f>#REF!*#REF!*6</f>
        <v>#REF!</v>
      </c>
      <c r="AQ26" s="8" t="e">
        <f>#REF!*#REF!*#REF!</f>
        <v>#REF!</v>
      </c>
      <c r="AR26" s="8" t="e">
        <f>#REF!*#REF!*6</f>
        <v>#REF!</v>
      </c>
      <c r="AS26" s="8" t="e">
        <f>#REF!*#REF!*6</f>
        <v>#REF!</v>
      </c>
      <c r="AU26" s="8" t="e">
        <f>#REF!*#REF!*#REF!</f>
        <v>#REF!</v>
      </c>
      <c r="AV26" s="8" t="e">
        <f>#REF!*#REF!*6</f>
        <v>#REF!</v>
      </c>
      <c r="AW26" s="8" t="e">
        <f>#REF!*#REF!*6</f>
        <v>#REF!</v>
      </c>
      <c r="AY26" s="8" t="e">
        <f>#REF!*#REF!*#REF!</f>
        <v>#REF!</v>
      </c>
      <c r="AZ26" s="8" t="e">
        <f>#REF!*#REF!*6</f>
        <v>#REF!</v>
      </c>
      <c r="BA26" s="8" t="e">
        <f>#REF!*#REF!*6</f>
        <v>#REF!</v>
      </c>
      <c r="BC26" s="8" t="e">
        <f>#REF!*#REF!*#REF!</f>
        <v>#REF!</v>
      </c>
      <c r="BD26" s="8" t="e">
        <f>#REF!*#REF!*6</f>
        <v>#REF!</v>
      </c>
      <c r="BE26" s="8" t="e">
        <f>#REF!*#REF!*6</f>
        <v>#REF!</v>
      </c>
      <c r="BG26" s="8" t="e">
        <f>#REF!*#REF!*#REF!</f>
        <v>#REF!</v>
      </c>
      <c r="BH26" s="8" t="e">
        <f>#REF!*#REF!*6</f>
        <v>#REF!</v>
      </c>
      <c r="BI26" s="8" t="e">
        <f>#REF!*#REF!*6</f>
        <v>#REF!</v>
      </c>
      <c r="BK26" s="35" t="e">
        <f>#REF!*#REF!*#REF!</f>
        <v>#REF!</v>
      </c>
      <c r="BL26" s="35" t="e">
        <f>#REF!*#REF!*6</f>
        <v>#REF!</v>
      </c>
      <c r="BM26" s="35" t="e">
        <f>#REF!*#REF!*6</f>
        <v>#REF!</v>
      </c>
      <c r="BO26" s="8" t="e">
        <f>#REF!*#REF!*#REF!</f>
        <v>#REF!</v>
      </c>
      <c r="BP26" s="8" t="e">
        <f>#REF!*#REF!*6</f>
        <v>#REF!</v>
      </c>
      <c r="BQ26" s="8" t="e">
        <f>#REF!*#REF!*6</f>
        <v>#REF!</v>
      </c>
      <c r="BS26" s="8" t="e">
        <f>#REF!*#REF!*#REF!</f>
        <v>#REF!</v>
      </c>
      <c r="BT26" s="8" t="e">
        <f>#REF!*#REF!*6</f>
        <v>#REF!</v>
      </c>
      <c r="BU26" s="8" t="e">
        <f>#REF!*#REF!*6</f>
        <v>#REF!</v>
      </c>
      <c r="BW26" s="8" t="e">
        <f>#REF!*#REF!*#REF!</f>
        <v>#REF!</v>
      </c>
      <c r="BX26" s="8" t="e">
        <f>#REF!*#REF!*6</f>
        <v>#REF!</v>
      </c>
      <c r="BY26" s="8" t="e">
        <f>#REF!*#REF!*6</f>
        <v>#REF!</v>
      </c>
      <c r="BZ26" s="29" t="e">
        <f>#REF!*#REF!*#REF!</f>
        <v>#REF!</v>
      </c>
      <c r="CA26" s="29" t="e">
        <f>#REF!*#REF!*6</f>
        <v>#REF!</v>
      </c>
      <c r="CB26" s="29" t="e">
        <f>#REF!*#REF!*6</f>
        <v>#REF!</v>
      </c>
      <c r="CC26" s="35" t="e">
        <f>#REF!*#REF!*#REF!</f>
        <v>#REF!</v>
      </c>
      <c r="CD26" s="35" t="e">
        <f>#REF!*#REF!*#REF!</f>
        <v>#REF!</v>
      </c>
      <c r="CE26" s="8" t="e">
        <f>#REF!*#REF!*#REF!</f>
        <v>#REF!</v>
      </c>
      <c r="CF26" s="8" t="e">
        <f>#REF!*#REF!*6</f>
        <v>#REF!</v>
      </c>
      <c r="CG26" s="8" t="e">
        <f>#REF!*#REF!*6</f>
        <v>#REF!</v>
      </c>
      <c r="CI26" s="8" t="e">
        <f>#REF!*#REF!*#REF!</f>
        <v>#REF!</v>
      </c>
      <c r="CJ26" s="8" t="e">
        <f>#REF!*#REF!*6</f>
        <v>#REF!</v>
      </c>
      <c r="CK26" s="8" t="e">
        <f>#REF!*#REF!*6</f>
        <v>#REF!</v>
      </c>
      <c r="CM26" s="8" t="e">
        <f>#REF!*#REF!*#REF!</f>
        <v>#REF!</v>
      </c>
      <c r="CN26" s="8" t="e">
        <f>#REF!*#REF!*6</f>
        <v>#REF!</v>
      </c>
      <c r="CO26" s="8" t="e">
        <f>#REF!*#REF!*6</f>
        <v>#REF!</v>
      </c>
      <c r="CP26" s="29" t="e">
        <f>#REF!*#REF!*#REF!</f>
        <v>#REF!</v>
      </c>
      <c r="CQ26" s="29" t="e">
        <f>#REF!*#REF!*6</f>
        <v>#REF!</v>
      </c>
      <c r="CR26" s="29" t="e">
        <f>#REF!*#REF!*6</f>
        <v>#REF!</v>
      </c>
      <c r="CS26" s="8" t="e">
        <f>#REF!*#REF!*#REF!</f>
        <v>#REF!</v>
      </c>
      <c r="CT26" s="8" t="e">
        <f>#REF!*#REF!*6</f>
        <v>#REF!</v>
      </c>
      <c r="CU26" s="8" t="e">
        <f>#REF!*#REF!*6</f>
        <v>#REF!</v>
      </c>
      <c r="CV26" s="35" t="e">
        <f>#REF!*#REF!*#REF!</f>
        <v>#REF!</v>
      </c>
      <c r="CW26" s="35" t="e">
        <f>#REF!*#REF!*#REF!</f>
        <v>#REF!</v>
      </c>
      <c r="CX26" s="35" t="e">
        <f>#REF!*#REF!*#REF!</f>
        <v>#REF!</v>
      </c>
      <c r="CY26" s="8" t="e">
        <f>#REF!*#REF!*#REF!</f>
        <v>#REF!</v>
      </c>
      <c r="CZ26" s="8" t="e">
        <f>#REF!*#REF!*6</f>
        <v>#REF!</v>
      </c>
      <c r="DA26" s="8" t="e">
        <f>#REF!*#REF!*6</f>
        <v>#REF!</v>
      </c>
      <c r="DB26" s="8" t="e">
        <f>#REF!*#REF!*#REF!</f>
        <v>#REF!</v>
      </c>
      <c r="DC26" s="8" t="e">
        <f>#REF!*#REF!*6</f>
        <v>#REF!</v>
      </c>
      <c r="DD26" s="8" t="e">
        <f>#REF!*#REF!*6</f>
        <v>#REF!</v>
      </c>
      <c r="DE26" s="35" t="e">
        <f>#REF!*#REF!*#REF!</f>
        <v>#REF!</v>
      </c>
      <c r="DF26" s="8" t="e">
        <f>#REF!*#REF!*#REF!</f>
        <v>#REF!</v>
      </c>
      <c r="DG26" s="8" t="e">
        <f>#REF!*#REF!*6</f>
        <v>#REF!</v>
      </c>
      <c r="DH26" s="8" t="e">
        <f>#REF!*#REF!*6</f>
        <v>#REF!</v>
      </c>
      <c r="DJ26" s="8" t="e">
        <f>#REF!*#REF!*#REF!</f>
        <v>#REF!</v>
      </c>
      <c r="DK26" s="8" t="e">
        <f>#REF!*#REF!*6</f>
        <v>#REF!</v>
      </c>
      <c r="DL26" s="8" t="e">
        <f>#REF!*#REF!*6</f>
        <v>#REF!</v>
      </c>
      <c r="DN26" s="8" t="e">
        <f>#REF!*#REF!*#REF!</f>
        <v>#REF!</v>
      </c>
      <c r="DO26" s="8" t="e">
        <f>#REF!*#REF!*6</f>
        <v>#REF!</v>
      </c>
      <c r="DP26" s="8" t="e">
        <f>#REF!*#REF!*6</f>
        <v>#REF!</v>
      </c>
      <c r="DR26" s="8" t="e">
        <f>#REF!*#REF!*#REF!</f>
        <v>#REF!</v>
      </c>
      <c r="DS26" s="8" t="e">
        <f>#REF!*#REF!*6</f>
        <v>#REF!</v>
      </c>
      <c r="DT26" s="8" t="e">
        <f>#REF!*#REF!*6</f>
        <v>#REF!</v>
      </c>
      <c r="DV26" s="29" t="e">
        <f>#REF!*#REF!*#REF!</f>
        <v>#REF!</v>
      </c>
      <c r="DW26" s="29"/>
      <c r="DX26" s="29"/>
      <c r="DZ26" s="8" t="e">
        <f>#REF!*#REF!*#REF!</f>
        <v>#REF!</v>
      </c>
      <c r="EA26" s="8" t="e">
        <f>#REF!*#REF!*6</f>
        <v>#REF!</v>
      </c>
      <c r="EB26" s="8" t="e">
        <f>#REF!*#REF!*6</f>
        <v>#REF!</v>
      </c>
      <c r="ED26" s="8" t="e">
        <f>#REF!*#REF!*#REF!</f>
        <v>#REF!</v>
      </c>
      <c r="EE26" s="8" t="e">
        <f>#REF!*#REF!*6</f>
        <v>#REF!</v>
      </c>
      <c r="EF26" s="8" t="e">
        <f>#REF!*#REF!*6</f>
        <v>#REF!</v>
      </c>
      <c r="EH26" s="8" t="e">
        <f>#REF!*#REF!*#REF!</f>
        <v>#REF!</v>
      </c>
      <c r="EI26" s="8" t="e">
        <f>#REF!*#REF!*6</f>
        <v>#REF!</v>
      </c>
      <c r="EJ26" s="8" t="e">
        <f>#REF!*#REF!*6</f>
        <v>#REF!</v>
      </c>
      <c r="EL26" s="8" t="e">
        <f>#REF!*#REF!*#REF!</f>
        <v>#REF!</v>
      </c>
      <c r="EM26" s="8" t="e">
        <f>#REF!*#REF!*6</f>
        <v>#REF!</v>
      </c>
      <c r="EN26" s="8" t="e">
        <f>#REF!*#REF!*6</f>
        <v>#REF!</v>
      </c>
      <c r="EP26" s="8" t="e">
        <f>#REF!*#REF!*#REF!</f>
        <v>#REF!</v>
      </c>
      <c r="EQ26" s="8" t="e">
        <f>#REF!*#REF!*6</f>
        <v>#REF!</v>
      </c>
      <c r="ER26" s="8" t="e">
        <f>#REF!*#REF!*6</f>
        <v>#REF!</v>
      </c>
      <c r="ET26" s="29" t="e">
        <f>#REF!*#REF!*#REF!</f>
        <v>#REF!</v>
      </c>
      <c r="EU26" s="29"/>
      <c r="EV26" s="29"/>
      <c r="EX26" s="8" t="e">
        <f>#REF!*#REF!*#REF!</f>
        <v>#REF!</v>
      </c>
      <c r="EY26" s="8" t="e">
        <f>#REF!*#REF!*6</f>
        <v>#REF!</v>
      </c>
      <c r="EZ26" s="8" t="e">
        <f>#REF!*#REF!*6</f>
        <v>#REF!</v>
      </c>
      <c r="FB26" s="8" t="e">
        <f>#REF!*#REF!*#REF!</f>
        <v>#REF!</v>
      </c>
      <c r="FC26" s="8" t="e">
        <f>#REF!*#REF!*6</f>
        <v>#REF!</v>
      </c>
      <c r="FD26" s="8" t="e">
        <f>#REF!*#REF!*6</f>
        <v>#REF!</v>
      </c>
      <c r="FF26" s="8" t="e">
        <f>#REF!*#REF!*#REF!</f>
        <v>#REF!</v>
      </c>
      <c r="FG26" s="8" t="e">
        <f>#REF!*#REF!*6</f>
        <v>#REF!</v>
      </c>
      <c r="FH26" s="8" t="e">
        <f>#REF!*#REF!*6</f>
        <v>#REF!</v>
      </c>
      <c r="FJ26" s="8" t="e">
        <f>#REF!*#REF!*#REF!</f>
        <v>#REF!</v>
      </c>
      <c r="FK26" s="8" t="e">
        <f>#REF!*#REF!*6</f>
        <v>#REF!</v>
      </c>
      <c r="FL26" s="8" t="e">
        <f>#REF!*#REF!*6</f>
        <v>#REF!</v>
      </c>
      <c r="FN26" s="8" t="e">
        <f>#REF!*#REF!*#REF!</f>
        <v>#REF!</v>
      </c>
      <c r="FO26" s="8" t="e">
        <f>#REF!*#REF!*6</f>
        <v>#REF!</v>
      </c>
      <c r="FP26" s="8" t="e">
        <f>#REF!*#REF!*6</f>
        <v>#REF!</v>
      </c>
      <c r="FR26" s="35" t="e">
        <f>#REF!*#REF!*#REF!</f>
        <v>#REF!</v>
      </c>
      <c r="FS26" s="8" t="e">
        <f>#REF!*#REF!*#REF!</f>
        <v>#REF!</v>
      </c>
      <c r="FT26" s="8" t="e">
        <f>#REF!*#REF!*6</f>
        <v>#REF!</v>
      </c>
      <c r="FU26" s="8" t="e">
        <f>#REF!*#REF!*6</f>
        <v>#REF!</v>
      </c>
      <c r="FW26" s="15" t="e">
        <f>#REF!*#REF!*#REF!</f>
        <v>#REF!</v>
      </c>
      <c r="FX26" s="15" t="e">
        <f>#REF!*#REF!*6</f>
        <v>#REF!</v>
      </c>
      <c r="FY26" s="15" t="e">
        <f>#REF!*#REF!*6</f>
        <v>#REF!</v>
      </c>
      <c r="FZ26" s="15" t="e">
        <f>#REF!*#REF!*#REF!</f>
        <v>#REF!</v>
      </c>
      <c r="GA26" s="15" t="e">
        <f>#REF!*#REF!*6</f>
        <v>#REF!</v>
      </c>
      <c r="GB26" s="15" t="e">
        <f>#REF!*#REF!*6</f>
        <v>#REF!</v>
      </c>
      <c r="GC26" s="47">
        <v>18011.951999999997</v>
      </c>
      <c r="GD26" s="47">
        <v>8577.12</v>
      </c>
      <c r="GE26" s="47">
        <v>9434.832</v>
      </c>
    </row>
    <row r="27" spans="1:187" s="2" customFormat="1" ht="12.75">
      <c r="A27" s="9" t="s">
        <v>82</v>
      </c>
      <c r="B27" s="9" t="e">
        <f>((B18-#REF!)+B24)*(15.8%)</f>
        <v>#REF!</v>
      </c>
      <c r="C27" s="9" t="e">
        <f>((C18-#REF!)+C24)*(15.8%)</f>
        <v>#REF!</v>
      </c>
      <c r="D27" s="9" t="e">
        <f>((D18-#REF!)+D24)*(15.8%)</f>
        <v>#REF!</v>
      </c>
      <c r="E27" s="2" t="e">
        <f>((E18-#REF!)+E24)*(15.8%)</f>
        <v>#REF!</v>
      </c>
      <c r="F27" s="2" t="e">
        <f>((F18-#REF!)+F24)*(15.8%)</f>
        <v>#REF!</v>
      </c>
      <c r="G27" s="2" t="e">
        <f>((G18-#REF!)+G24)*(15.8%)</f>
        <v>#REF!</v>
      </c>
      <c r="H27" s="2" t="e">
        <f>((H18-#REF!)+H24)*(15.8%)</f>
        <v>#REF!</v>
      </c>
      <c r="I27" s="2" t="e">
        <f>((I18-#REF!)+I24)*(15.8%)</f>
        <v>#REF!</v>
      </c>
      <c r="J27" s="2" t="e">
        <f>((J18-#REF!)+J24)*(15.8%)</f>
        <v>#REF!</v>
      </c>
      <c r="K27" s="2" t="e">
        <f>((K18-#REF!)+K24)*(15.8%)</f>
        <v>#REF!</v>
      </c>
      <c r="L27" s="2" t="e">
        <f>((L18-#REF!)+L24)*(15.8%)</f>
        <v>#REF!</v>
      </c>
      <c r="M27" s="2" t="e">
        <f>((M18-#REF!)+M24)*(15.8%)</f>
        <v>#REF!</v>
      </c>
      <c r="N27" s="2" t="e">
        <f>((N18-#REF!)+N24)*(15.8%)</f>
        <v>#REF!</v>
      </c>
      <c r="O27" s="2" t="e">
        <f>((O18-#REF!)+O24)*(15.8%)</f>
        <v>#REF!</v>
      </c>
      <c r="P27" s="2" t="e">
        <f>((P18-#REF!)+P24)*(15.8%)</f>
        <v>#REF!</v>
      </c>
      <c r="Q27" s="2" t="e">
        <f>((Q18-#REF!)+Q24)*(15.8%)</f>
        <v>#REF!</v>
      </c>
      <c r="R27" s="2" t="e">
        <f>((R18-#REF!)+R24)*(15.8%)</f>
        <v>#REF!</v>
      </c>
      <c r="S27" s="2" t="e">
        <f>((S18-#REF!)+S24)*(15.8%)</f>
        <v>#REF!</v>
      </c>
      <c r="T27" s="2" t="e">
        <f>((T18-#REF!)+T24)*(15.8%)</f>
        <v>#REF!</v>
      </c>
      <c r="U27" s="2" t="e">
        <f>((U18-#REF!)+U24)*(15.8%)</f>
        <v>#REF!</v>
      </c>
      <c r="V27" s="2" t="e">
        <f>((V18-#REF!)+V24)*(15.8%)</f>
        <v>#REF!</v>
      </c>
      <c r="W27" s="42" t="e">
        <f>((W18-#REF!)+W24)*(15.8%)</f>
        <v>#REF!</v>
      </c>
      <c r="X27" s="42" t="e">
        <f>((X18-#REF!)+X24)*(15.8%)</f>
        <v>#REF!</v>
      </c>
      <c r="Y27" s="42" t="e">
        <f>((Y18-#REF!)+Y24)*(15.8%)</f>
        <v>#REF!</v>
      </c>
      <c r="AA27" s="2" t="e">
        <f>((AA18-#REF!)+AA24)*(15.8%)</f>
        <v>#REF!</v>
      </c>
      <c r="AB27" s="2" t="e">
        <f>((AB18-#REF!)+AB24)*(15.8%)</f>
        <v>#REF!</v>
      </c>
      <c r="AC27" s="2" t="e">
        <f>((AC18-#REF!)+AC24)*(15.8%)</f>
        <v>#REF!</v>
      </c>
      <c r="AE27" s="2" t="e">
        <f>((AE18-#REF!)+AE24)*(15.8%)</f>
        <v>#REF!</v>
      </c>
      <c r="AF27" s="2" t="e">
        <f>((AF18-#REF!)+AF24)*(15.8%)</f>
        <v>#REF!</v>
      </c>
      <c r="AG27" s="2" t="e">
        <f>((AG18-#REF!)+AG24)*(15.8%)</f>
        <v>#REF!</v>
      </c>
      <c r="AI27" s="2" t="e">
        <f>((AI18-#REF!)+AI24)*(15.8%)</f>
        <v>#REF!</v>
      </c>
      <c r="AJ27" s="2" t="e">
        <f>((AJ18-#REF!)+AJ24)*(15.8%)</f>
        <v>#REF!</v>
      </c>
      <c r="AK27" s="2" t="e">
        <f>((AK18-#REF!)+AK24)*(15.8%)</f>
        <v>#REF!</v>
      </c>
      <c r="AM27" s="2" t="e">
        <f>((AM18-#REF!)+AM24)*(15.8%)</f>
        <v>#REF!</v>
      </c>
      <c r="AN27" s="2" t="e">
        <f>((AN18-#REF!)+AN24)*(15.8%)</f>
        <v>#REF!</v>
      </c>
      <c r="AO27" s="2" t="e">
        <f>((AO18-#REF!)+AO24)*(15.8%)</f>
        <v>#REF!</v>
      </c>
      <c r="AQ27" s="2" t="e">
        <f>((AQ18-#REF!)+AQ24)*(15.8%)</f>
        <v>#REF!</v>
      </c>
      <c r="AR27" s="2" t="e">
        <f>((AR18-#REF!)+AR24)*(15.8%)</f>
        <v>#REF!</v>
      </c>
      <c r="AS27" s="2" t="e">
        <f>((AS18-#REF!)+AS24)*(15.8%)</f>
        <v>#REF!</v>
      </c>
      <c r="AU27" s="2" t="e">
        <f>((AU18-#REF!)+AU24)*(15.8%)</f>
        <v>#REF!</v>
      </c>
      <c r="AV27" s="2" t="e">
        <f>((AV18-#REF!)+AV24)*(15.8%)</f>
        <v>#REF!</v>
      </c>
      <c r="AW27" s="2" t="e">
        <f>((AW18-#REF!)+AW24)*(15.8%)</f>
        <v>#REF!</v>
      </c>
      <c r="AY27" s="2" t="e">
        <f>((AY18-#REF!)+AY24)*(15.8%)</f>
        <v>#REF!</v>
      </c>
      <c r="AZ27" s="2" t="e">
        <f>((AZ18-#REF!)+AZ24)*(15.8%)</f>
        <v>#REF!</v>
      </c>
      <c r="BA27" s="2" t="e">
        <f>((BA18-#REF!)+BA24)*(15.8%)</f>
        <v>#REF!</v>
      </c>
      <c r="BC27" s="2" t="e">
        <f>((BC18-#REF!)+BC24)*(15.8%)</f>
        <v>#REF!</v>
      </c>
      <c r="BD27" s="2" t="e">
        <f>((BD18-#REF!)+BD24)*(15.8%)</f>
        <v>#REF!</v>
      </c>
      <c r="BE27" s="2" t="e">
        <f>((BE18-#REF!)+BE24)*(15.8%)</f>
        <v>#REF!</v>
      </c>
      <c r="BG27" s="2" t="e">
        <f>((BG18-#REF!)+BG24)*(15.8%)</f>
        <v>#REF!</v>
      </c>
      <c r="BH27" s="2" t="e">
        <f>((BH18-#REF!)+BH24)*(15.8%)</f>
        <v>#REF!</v>
      </c>
      <c r="BI27" s="2" t="e">
        <f>((BI18-#REF!)+BI24)*(15.8%)</f>
        <v>#REF!</v>
      </c>
      <c r="BK27" s="33" t="e">
        <f>((BK18-#REF!)+BK24)*(15.8%)</f>
        <v>#REF!</v>
      </c>
      <c r="BL27" s="33" t="e">
        <f>((BL18-#REF!)+BL24)*(15.8%)</f>
        <v>#REF!</v>
      </c>
      <c r="BM27" s="33" t="e">
        <f>((BM18-#REF!)+BM24)*(15.8%)</f>
        <v>#REF!</v>
      </c>
      <c r="BO27" s="2" t="e">
        <f>((BO18-#REF!)+BO24)*(15.8%)</f>
        <v>#REF!</v>
      </c>
      <c r="BP27" s="2" t="e">
        <f>((BP18-#REF!)+BP24)*(15.8%)</f>
        <v>#REF!</v>
      </c>
      <c r="BQ27" s="2" t="e">
        <f>((BQ18-#REF!)+BQ24)*(15.8%)</f>
        <v>#REF!</v>
      </c>
      <c r="BS27" s="2" t="e">
        <f>((BS18-#REF!)+BS24)*(15.8%)</f>
        <v>#REF!</v>
      </c>
      <c r="BT27" s="2" t="e">
        <f>((BT18-#REF!)+BT24)*(15.8%)</f>
        <v>#REF!</v>
      </c>
      <c r="BU27" s="2" t="e">
        <f>((BU18-#REF!)+BU24)*(15.8%)</f>
        <v>#REF!</v>
      </c>
      <c r="BW27" s="2" t="e">
        <f>((BW18-#REF!)+BW24)*(15.8%)</f>
        <v>#REF!</v>
      </c>
      <c r="BX27" s="2" t="e">
        <f>((BX18-#REF!)+BX24)*(15.8%)</f>
        <v>#REF!</v>
      </c>
      <c r="BY27" s="2" t="e">
        <f>((BY18-#REF!)+BY24)*(15.8%)</f>
        <v>#REF!</v>
      </c>
      <c r="BZ27" s="27" t="e">
        <f>((BZ18-#REF!)+BZ24)*(15.8%)</f>
        <v>#REF!</v>
      </c>
      <c r="CA27" s="27" t="e">
        <f>((CA18-#REF!)+CA24)*(15.8%)</f>
        <v>#REF!</v>
      </c>
      <c r="CB27" s="27" t="e">
        <f>((CB18-#REF!)+CB24)*(15.8%)</f>
        <v>#REF!</v>
      </c>
      <c r="CC27" s="33" t="e">
        <f>((CC18-#REF!)+CC24)*(15.8%)</f>
        <v>#REF!</v>
      </c>
      <c r="CD27" s="33" t="e">
        <f>((CD18-#REF!)+CD24)*(15.8%)</f>
        <v>#REF!</v>
      </c>
      <c r="CE27" s="2" t="e">
        <f>((CE18-#REF!)+CE24)*(15.8%)</f>
        <v>#REF!</v>
      </c>
      <c r="CF27" s="2" t="e">
        <f>((CF18-#REF!)+CF24)*(15.8%)</f>
        <v>#REF!</v>
      </c>
      <c r="CG27" s="2" t="e">
        <f>((CG18-#REF!)+CG24)*(15.8%)</f>
        <v>#REF!</v>
      </c>
      <c r="CI27" s="2" t="e">
        <f>((CI18-#REF!)+CI24)*(15.8%)</f>
        <v>#REF!</v>
      </c>
      <c r="CJ27" s="2" t="e">
        <f>((CJ18-#REF!)+CJ24)*(15.8%)</f>
        <v>#REF!</v>
      </c>
      <c r="CK27" s="2" t="e">
        <f>((CK18-#REF!)+CK24)*(15.8%)</f>
        <v>#REF!</v>
      </c>
      <c r="CM27" s="2" t="e">
        <f>((CM18-#REF!)+CM24)*(15.8%)</f>
        <v>#REF!</v>
      </c>
      <c r="CN27" s="2" t="e">
        <f>((CN18-#REF!)+CN24)*(15.8%)</f>
        <v>#REF!</v>
      </c>
      <c r="CO27" s="2" t="e">
        <f>((CO18-#REF!)+CO24)*(15.8%)</f>
        <v>#REF!</v>
      </c>
      <c r="CP27" s="27" t="e">
        <f>((CP18-#REF!)+CP24)*(15.8%)</f>
        <v>#REF!</v>
      </c>
      <c r="CQ27" s="27" t="e">
        <f>((CQ18-#REF!)+CQ24)*(15.8%)</f>
        <v>#REF!</v>
      </c>
      <c r="CR27" s="27" t="e">
        <f>((CR18-#REF!)+CR24)*(15.8%)</f>
        <v>#REF!</v>
      </c>
      <c r="CS27" s="2" t="e">
        <f>((CS18-#REF!)+CS24)*(15.8%)</f>
        <v>#REF!</v>
      </c>
      <c r="CT27" s="2" t="e">
        <f>((CT18-#REF!)+CT24)*(15.8%)</f>
        <v>#REF!</v>
      </c>
      <c r="CU27" s="2" t="e">
        <f>((CU18-#REF!)+CU24)*(15.8%)</f>
        <v>#REF!</v>
      </c>
      <c r="CV27" s="33" t="e">
        <f>((CV18-#REF!)+CV24)*(15.8%)</f>
        <v>#REF!</v>
      </c>
      <c r="CW27" s="33" t="e">
        <f>((CW18-#REF!)+CW24)*(15.8%)</f>
        <v>#REF!</v>
      </c>
      <c r="CX27" s="33" t="e">
        <f>((CX18-#REF!)+CX24)*(15.8%)</f>
        <v>#REF!</v>
      </c>
      <c r="CY27" s="2" t="e">
        <f>((CY18-#REF!)+CY24)*(15.8%)</f>
        <v>#REF!</v>
      </c>
      <c r="CZ27" s="2" t="e">
        <f>((CZ18-#REF!)+CZ24)*(15.8%)</f>
        <v>#REF!</v>
      </c>
      <c r="DA27" s="2" t="e">
        <f>((DA18-#REF!)+DA24)*(15.8%)</f>
        <v>#REF!</v>
      </c>
      <c r="DB27" s="2" t="e">
        <f>((DB18-#REF!)+DB24)*(15.8%)</f>
        <v>#REF!</v>
      </c>
      <c r="DC27" s="2" t="e">
        <f>((DC18-#REF!)+DC24)*(15.8%)</f>
        <v>#REF!</v>
      </c>
      <c r="DD27" s="2" t="e">
        <f>((DD18-#REF!)+DD24)*(15.8%)</f>
        <v>#REF!</v>
      </c>
      <c r="DE27" s="33" t="e">
        <f>((DE18-#REF!)+DE24)*(15.8%)</f>
        <v>#REF!</v>
      </c>
      <c r="DF27" s="2" t="e">
        <f>((DF18-#REF!)+DF24)*(15.8%)</f>
        <v>#REF!</v>
      </c>
      <c r="DG27" s="2" t="e">
        <f>((DG18-#REF!)+DG24)*(15.8%)</f>
        <v>#REF!</v>
      </c>
      <c r="DH27" s="2" t="e">
        <f>((DH18-#REF!)+DH24)*(15.8%)</f>
        <v>#REF!</v>
      </c>
      <c r="DJ27" s="2" t="e">
        <f>((DJ18-#REF!)+DJ24)*(15.8%)</f>
        <v>#REF!</v>
      </c>
      <c r="DK27" s="2" t="e">
        <f>((DK18-#REF!)+DK24)*(15.8%)</f>
        <v>#REF!</v>
      </c>
      <c r="DL27" s="2" t="e">
        <f>((DL18-#REF!)+DL24)*(15.8%)</f>
        <v>#REF!</v>
      </c>
      <c r="DN27" s="2" t="e">
        <f>((DN18-#REF!)+DN24)*(15.8%)</f>
        <v>#REF!</v>
      </c>
      <c r="DO27" s="2" t="e">
        <f>((DO18-#REF!)+DO24)*(15.8%)</f>
        <v>#REF!</v>
      </c>
      <c r="DP27" s="2" t="e">
        <f>((DP18-#REF!)+DP24)*(15.8%)</f>
        <v>#REF!</v>
      </c>
      <c r="DR27" s="2" t="e">
        <f>((DR18-#REF!)+DR24)*(15.8%)</f>
        <v>#REF!</v>
      </c>
      <c r="DS27" s="2" t="e">
        <f>((DS18-#REF!)+DS24)*(15.8%)</f>
        <v>#REF!</v>
      </c>
      <c r="DT27" s="2" t="e">
        <f>((DT18-#REF!)+DT24)*(15.8%)</f>
        <v>#REF!</v>
      </c>
      <c r="DV27" s="27" t="e">
        <f>((DV18-#REF!)+DV24)*(15.8%)</f>
        <v>#REF!</v>
      </c>
      <c r="DW27" s="27"/>
      <c r="DX27" s="27"/>
      <c r="DZ27" s="2" t="e">
        <f>((DZ18-#REF!)+DZ24)*(15.8%)</f>
        <v>#REF!</v>
      </c>
      <c r="EA27" s="2" t="e">
        <f>((EA18-#REF!)+EA24)*(15.8%)</f>
        <v>#REF!</v>
      </c>
      <c r="EB27" s="2" t="e">
        <f>((EB18-#REF!)+EB24)*(15.8%)</f>
        <v>#REF!</v>
      </c>
      <c r="ED27" s="2" t="e">
        <f>((ED18-#REF!)+ED24)*(15.8%)</f>
        <v>#REF!</v>
      </c>
      <c r="EE27" s="2" t="e">
        <f>((EE18-#REF!)+EE24)*(15.8%)</f>
        <v>#REF!</v>
      </c>
      <c r="EF27" s="2" t="e">
        <f>((EF18-#REF!)+EF24)*(15.8%)</f>
        <v>#REF!</v>
      </c>
      <c r="EH27" s="2" t="e">
        <f>((EH18-#REF!)+EH24)*(15.8%)</f>
        <v>#REF!</v>
      </c>
      <c r="EI27" s="2" t="e">
        <f>((EI18-#REF!)+EI24)*(15.8%)</f>
        <v>#REF!</v>
      </c>
      <c r="EJ27" s="2" t="e">
        <f>((EJ18-#REF!)+EJ24)*(15.8%)</f>
        <v>#REF!</v>
      </c>
      <c r="EL27" s="2" t="e">
        <f>((EL18-#REF!)+EL24)*(15.8%)</f>
        <v>#REF!</v>
      </c>
      <c r="EM27" s="2" t="e">
        <f>((EM18-#REF!)+EM24)*(15.8%)</f>
        <v>#REF!</v>
      </c>
      <c r="EN27" s="2" t="e">
        <f>((EN18-#REF!)+EN24)*(15.8%)</f>
        <v>#REF!</v>
      </c>
      <c r="EP27" s="2" t="e">
        <f>((EP18-#REF!)+EP24)*(15.8%)</f>
        <v>#REF!</v>
      </c>
      <c r="EQ27" s="2" t="e">
        <f>((EQ18-#REF!)+EQ24)*(15.8%)</f>
        <v>#REF!</v>
      </c>
      <c r="ER27" s="2" t="e">
        <f>((ER18-#REF!)+ER24)*(15.8%)</f>
        <v>#REF!</v>
      </c>
      <c r="ET27" s="27" t="e">
        <f>((ET18-#REF!)+ET24)*(15.8%)</f>
        <v>#REF!</v>
      </c>
      <c r="EU27" s="27"/>
      <c r="EV27" s="27"/>
      <c r="EX27" s="2" t="e">
        <f>((EX18-#REF!)+EX24)*(15.8%)</f>
        <v>#REF!</v>
      </c>
      <c r="EY27" s="2" t="e">
        <f>((EY18-#REF!)+EY24)*(15.8%)</f>
        <v>#REF!</v>
      </c>
      <c r="EZ27" s="2" t="e">
        <f>((EZ18-#REF!)+EZ24)*(15.8%)</f>
        <v>#REF!</v>
      </c>
      <c r="FB27" s="2" t="e">
        <f>((FB18-#REF!)+FB24)*(15.8%)</f>
        <v>#REF!</v>
      </c>
      <c r="FC27" s="2" t="e">
        <f>((FC18-#REF!)+FC24)*(15.8%)</f>
        <v>#REF!</v>
      </c>
      <c r="FD27" s="2" t="e">
        <f>((FD18-#REF!)+FD24)*(15.8%)</f>
        <v>#REF!</v>
      </c>
      <c r="FF27" s="2" t="e">
        <f>((FF18-#REF!)+FF24)*(15.8%)</f>
        <v>#REF!</v>
      </c>
      <c r="FG27" s="2" t="e">
        <f>((FG18-#REF!)+FG24)*(15.8%)</f>
        <v>#REF!</v>
      </c>
      <c r="FH27" s="2" t="e">
        <f>((FH18-#REF!)+FH24)*(15.8%)</f>
        <v>#REF!</v>
      </c>
      <c r="FJ27" s="2" t="e">
        <f>((FJ18-#REF!)+FJ24)*(15.8%)</f>
        <v>#REF!</v>
      </c>
      <c r="FK27" s="2" t="e">
        <f>((FK18-#REF!)+FK24)*(15.8%)</f>
        <v>#REF!</v>
      </c>
      <c r="FL27" s="2" t="e">
        <f>((FL18-#REF!)+FL24)*(15.8%)</f>
        <v>#REF!</v>
      </c>
      <c r="FN27" s="2" t="e">
        <f>((FN18-#REF!)+FN24)*(15.8%)</f>
        <v>#REF!</v>
      </c>
      <c r="FO27" s="2" t="e">
        <f>((FO18-#REF!)+FO24)*(15.8%)</f>
        <v>#REF!</v>
      </c>
      <c r="FP27" s="2" t="e">
        <f>((FP18-#REF!)+FP24)*(15.8%)</f>
        <v>#REF!</v>
      </c>
      <c r="FR27" s="33" t="e">
        <f>((FR18-#REF!)+FR24)*(15.8%)</f>
        <v>#REF!</v>
      </c>
      <c r="FS27" s="2" t="e">
        <f>((FS18-#REF!)+FS24)*(15.8%)</f>
        <v>#REF!</v>
      </c>
      <c r="FT27" s="2" t="e">
        <f>((FT18-#REF!)+FT24)*(15.8%)</f>
        <v>#REF!</v>
      </c>
      <c r="FU27" s="2" t="e">
        <f>((FU18-#REF!)+FU24)*(15.8%)</f>
        <v>#REF!</v>
      </c>
      <c r="FW27" s="12" t="e">
        <f>((FW18-#REF!)+FW24)*(15.8%)</f>
        <v>#REF!</v>
      </c>
      <c r="FX27" s="12" t="e">
        <f>((FX18-#REF!)+FX24)*(15.8%)</f>
        <v>#REF!</v>
      </c>
      <c r="FY27" s="12" t="e">
        <f>((FY18-#REF!)+FY24)*(15.8%)</f>
        <v>#REF!</v>
      </c>
      <c r="FZ27" s="12" t="e">
        <f>((FZ18-#REF!)+FZ24)*(15.8%)</f>
        <v>#REF!</v>
      </c>
      <c r="GA27" s="12" t="e">
        <f>((GA18-#REF!)+GA24)*(15.8%)</f>
        <v>#REF!</v>
      </c>
      <c r="GB27" s="12" t="e">
        <f>((GB18-#REF!)+GB24)*(15.8%)</f>
        <v>#REF!</v>
      </c>
      <c r="GC27" s="47">
        <v>17549.030637944514</v>
      </c>
      <c r="GD27" s="47">
        <v>8356.801452199934</v>
      </c>
      <c r="GE27" s="47">
        <v>9192.229185744582</v>
      </c>
    </row>
    <row r="28" spans="1:187" s="2" customFormat="1" ht="25.5">
      <c r="A28" s="43" t="s">
        <v>83</v>
      </c>
      <c r="B28" s="9" t="e">
        <f>SUM(#REF!)</f>
        <v>#REF!</v>
      </c>
      <c r="C28" s="9" t="e">
        <f>SUM(#REF!)</f>
        <v>#REF!</v>
      </c>
      <c r="D28" s="9" t="e">
        <f>SUM(#REF!)</f>
        <v>#REF!</v>
      </c>
      <c r="E28" s="2" t="e">
        <f>SUM(#REF!)</f>
        <v>#REF!</v>
      </c>
      <c r="F28" s="2" t="e">
        <f>SUM(#REF!)</f>
        <v>#REF!</v>
      </c>
      <c r="G28" s="2" t="e">
        <f>SUM(#REF!)</f>
        <v>#REF!</v>
      </c>
      <c r="H28" s="2" t="e">
        <f>SUM(#REF!)</f>
        <v>#REF!</v>
      </c>
      <c r="I28" s="2" t="e">
        <f>SUM(#REF!)</f>
        <v>#REF!</v>
      </c>
      <c r="J28" s="2" t="e">
        <f>SUM(#REF!)</f>
        <v>#REF!</v>
      </c>
      <c r="K28" s="2" t="e">
        <f>SUM(#REF!)</f>
        <v>#REF!</v>
      </c>
      <c r="L28" s="2" t="e">
        <f>SUM(#REF!)</f>
        <v>#REF!</v>
      </c>
      <c r="M28" s="2" t="e">
        <f>SUM(#REF!)</f>
        <v>#REF!</v>
      </c>
      <c r="N28" s="2" t="e">
        <f>SUM(#REF!)</f>
        <v>#REF!</v>
      </c>
      <c r="O28" s="2" t="e">
        <f>SUM(#REF!)</f>
        <v>#REF!</v>
      </c>
      <c r="P28" s="2" t="e">
        <f>SUM(#REF!)</f>
        <v>#REF!</v>
      </c>
      <c r="Q28" s="2" t="e">
        <f>SUM(#REF!)</f>
        <v>#REF!</v>
      </c>
      <c r="R28" s="2" t="e">
        <f>SUM(#REF!)</f>
        <v>#REF!</v>
      </c>
      <c r="S28" s="2" t="e">
        <f>SUM(#REF!)</f>
        <v>#REF!</v>
      </c>
      <c r="T28" s="2" t="e">
        <f>SUM(#REF!)</f>
        <v>#REF!</v>
      </c>
      <c r="U28" s="2" t="e">
        <f>SUM(#REF!)</f>
        <v>#REF!</v>
      </c>
      <c r="V28" s="2" t="e">
        <f>SUM(#REF!)</f>
        <v>#REF!</v>
      </c>
      <c r="W28" s="42" t="e">
        <f>SUM(#REF!)</f>
        <v>#REF!</v>
      </c>
      <c r="X28" s="42" t="e">
        <f>SUM(#REF!)</f>
        <v>#REF!</v>
      </c>
      <c r="Y28" s="42" t="e">
        <f>SUM(#REF!)</f>
        <v>#REF!</v>
      </c>
      <c r="AA28" s="2" t="e">
        <f>SUM(#REF!)</f>
        <v>#REF!</v>
      </c>
      <c r="AB28" s="2" t="e">
        <f>SUM(#REF!)</f>
        <v>#REF!</v>
      </c>
      <c r="AC28" s="2" t="e">
        <f>SUM(#REF!)</f>
        <v>#REF!</v>
      </c>
      <c r="AE28" s="2" t="e">
        <f>SUM(#REF!)</f>
        <v>#REF!</v>
      </c>
      <c r="AF28" s="2" t="e">
        <f>SUM(#REF!)</f>
        <v>#REF!</v>
      </c>
      <c r="AG28" s="2" t="e">
        <f>SUM(#REF!)</f>
        <v>#REF!</v>
      </c>
      <c r="AI28" s="2" t="e">
        <f>SUM(#REF!)</f>
        <v>#REF!</v>
      </c>
      <c r="AJ28" s="2" t="e">
        <f>SUM(#REF!)</f>
        <v>#REF!</v>
      </c>
      <c r="AK28" s="2" t="e">
        <f>SUM(#REF!)</f>
        <v>#REF!</v>
      </c>
      <c r="AM28" s="2" t="e">
        <f>SUM(#REF!)</f>
        <v>#REF!</v>
      </c>
      <c r="AN28" s="2" t="e">
        <f>SUM(#REF!)</f>
        <v>#REF!</v>
      </c>
      <c r="AO28" s="2" t="e">
        <f>SUM(#REF!)</f>
        <v>#REF!</v>
      </c>
      <c r="AQ28" s="2" t="e">
        <f>SUM(#REF!)</f>
        <v>#REF!</v>
      </c>
      <c r="AR28" s="2" t="e">
        <f>SUM(#REF!)</f>
        <v>#REF!</v>
      </c>
      <c r="AS28" s="2" t="e">
        <f>SUM(#REF!)</f>
        <v>#REF!</v>
      </c>
      <c r="AU28" s="2" t="e">
        <f>SUM(#REF!)</f>
        <v>#REF!</v>
      </c>
      <c r="AV28" s="2" t="e">
        <f>SUM(#REF!)</f>
        <v>#REF!</v>
      </c>
      <c r="AW28" s="2" t="e">
        <f>SUM(#REF!)</f>
        <v>#REF!</v>
      </c>
      <c r="AY28" s="2" t="e">
        <f>SUM(#REF!)</f>
        <v>#REF!</v>
      </c>
      <c r="AZ28" s="2" t="e">
        <f>SUM(#REF!)</f>
        <v>#REF!</v>
      </c>
      <c r="BA28" s="2" t="e">
        <f>SUM(#REF!)</f>
        <v>#REF!</v>
      </c>
      <c r="BC28" s="2" t="e">
        <f>SUM(#REF!)</f>
        <v>#REF!</v>
      </c>
      <c r="BD28" s="2" t="e">
        <f>SUM(#REF!)</f>
        <v>#REF!</v>
      </c>
      <c r="BE28" s="2" t="e">
        <f>SUM(#REF!)</f>
        <v>#REF!</v>
      </c>
      <c r="BG28" s="2" t="e">
        <f>SUM(#REF!)</f>
        <v>#REF!</v>
      </c>
      <c r="BH28" s="2" t="e">
        <f>SUM(#REF!)</f>
        <v>#REF!</v>
      </c>
      <c r="BI28" s="2" t="e">
        <f>SUM(#REF!)</f>
        <v>#REF!</v>
      </c>
      <c r="BK28" s="33" t="e">
        <f>SUM(#REF!)</f>
        <v>#REF!</v>
      </c>
      <c r="BL28" s="33" t="e">
        <f>SUM(#REF!)</f>
        <v>#REF!</v>
      </c>
      <c r="BM28" s="33" t="e">
        <f>SUM(#REF!)</f>
        <v>#REF!</v>
      </c>
      <c r="BO28" s="2" t="e">
        <f>SUM(#REF!)</f>
        <v>#REF!</v>
      </c>
      <c r="BP28" s="2" t="e">
        <f>SUM(#REF!)</f>
        <v>#REF!</v>
      </c>
      <c r="BQ28" s="2" t="e">
        <f>SUM(#REF!)</f>
        <v>#REF!</v>
      </c>
      <c r="BS28" s="2" t="e">
        <f>SUM(#REF!)</f>
        <v>#REF!</v>
      </c>
      <c r="BT28" s="2" t="e">
        <f>SUM(#REF!)</f>
        <v>#REF!</v>
      </c>
      <c r="BU28" s="2" t="e">
        <f>SUM(#REF!)</f>
        <v>#REF!</v>
      </c>
      <c r="BW28" s="2" t="e">
        <f>SUM(#REF!)</f>
        <v>#REF!</v>
      </c>
      <c r="BX28" s="2" t="e">
        <f>SUM(#REF!)</f>
        <v>#REF!</v>
      </c>
      <c r="BY28" s="2" t="e">
        <f>SUM(#REF!)</f>
        <v>#REF!</v>
      </c>
      <c r="BZ28" s="27" t="e">
        <f>SUM(#REF!)</f>
        <v>#REF!</v>
      </c>
      <c r="CA28" s="27" t="e">
        <f>SUM(#REF!)</f>
        <v>#REF!</v>
      </c>
      <c r="CB28" s="27" t="e">
        <f>SUM(#REF!)</f>
        <v>#REF!</v>
      </c>
      <c r="CC28" s="33" t="e">
        <f>SUM(#REF!)</f>
        <v>#REF!</v>
      </c>
      <c r="CD28" s="33" t="e">
        <f>SUM(#REF!)</f>
        <v>#REF!</v>
      </c>
      <c r="CE28" s="2" t="e">
        <f>SUM(#REF!)</f>
        <v>#REF!</v>
      </c>
      <c r="CF28" s="2" t="e">
        <f>SUM(#REF!)</f>
        <v>#REF!</v>
      </c>
      <c r="CG28" s="2" t="e">
        <f>SUM(#REF!)</f>
        <v>#REF!</v>
      </c>
      <c r="CI28" s="2" t="e">
        <f>SUM(#REF!)</f>
        <v>#REF!</v>
      </c>
      <c r="CJ28" s="2" t="e">
        <f>SUM(#REF!)</f>
        <v>#REF!</v>
      </c>
      <c r="CK28" s="2" t="e">
        <f>SUM(#REF!)</f>
        <v>#REF!</v>
      </c>
      <c r="CM28" s="2" t="e">
        <f>SUM(#REF!)</f>
        <v>#REF!</v>
      </c>
      <c r="CN28" s="2" t="e">
        <f>SUM(#REF!)</f>
        <v>#REF!</v>
      </c>
      <c r="CO28" s="2" t="e">
        <f>SUM(#REF!)</f>
        <v>#REF!</v>
      </c>
      <c r="CP28" s="27" t="e">
        <f>SUM(#REF!)</f>
        <v>#REF!</v>
      </c>
      <c r="CQ28" s="27" t="e">
        <f>SUM(#REF!)</f>
        <v>#REF!</v>
      </c>
      <c r="CR28" s="27" t="e">
        <f>SUM(#REF!)</f>
        <v>#REF!</v>
      </c>
      <c r="CS28" s="2" t="e">
        <f>SUM(#REF!)</f>
        <v>#REF!</v>
      </c>
      <c r="CT28" s="2" t="e">
        <f>SUM(#REF!)</f>
        <v>#REF!</v>
      </c>
      <c r="CU28" s="2" t="e">
        <f>SUM(#REF!)</f>
        <v>#REF!</v>
      </c>
      <c r="CV28" s="33" t="e">
        <f>SUM(#REF!)</f>
        <v>#REF!</v>
      </c>
      <c r="CW28" s="33" t="e">
        <f>SUM(#REF!)</f>
        <v>#REF!</v>
      </c>
      <c r="CX28" s="33" t="e">
        <f>SUM(#REF!)</f>
        <v>#REF!</v>
      </c>
      <c r="CY28" s="2" t="e">
        <f>SUM(#REF!)</f>
        <v>#REF!</v>
      </c>
      <c r="CZ28" s="2" t="e">
        <f>SUM(#REF!)</f>
        <v>#REF!</v>
      </c>
      <c r="DA28" s="2" t="e">
        <f>SUM(#REF!)</f>
        <v>#REF!</v>
      </c>
      <c r="DB28" s="2" t="e">
        <f>SUM(#REF!)</f>
        <v>#REF!</v>
      </c>
      <c r="DC28" s="2" t="e">
        <f>SUM(#REF!)</f>
        <v>#REF!</v>
      </c>
      <c r="DD28" s="2" t="e">
        <f>SUM(#REF!)</f>
        <v>#REF!</v>
      </c>
      <c r="DE28" s="33" t="e">
        <f>SUM(#REF!)</f>
        <v>#REF!</v>
      </c>
      <c r="DF28" s="2" t="e">
        <f>SUM(#REF!)</f>
        <v>#REF!</v>
      </c>
      <c r="DG28" s="2" t="e">
        <f>SUM(#REF!)</f>
        <v>#REF!</v>
      </c>
      <c r="DH28" s="2" t="e">
        <f>SUM(#REF!)</f>
        <v>#REF!</v>
      </c>
      <c r="DJ28" s="2" t="e">
        <f>SUM(#REF!)</f>
        <v>#REF!</v>
      </c>
      <c r="DK28" s="2" t="e">
        <f>SUM(#REF!)</f>
        <v>#REF!</v>
      </c>
      <c r="DL28" s="2" t="e">
        <f>SUM(#REF!)</f>
        <v>#REF!</v>
      </c>
      <c r="DN28" s="2" t="e">
        <f>SUM(#REF!)</f>
        <v>#REF!</v>
      </c>
      <c r="DO28" s="2" t="e">
        <f>SUM(#REF!)</f>
        <v>#REF!</v>
      </c>
      <c r="DP28" s="2" t="e">
        <f>SUM(#REF!)</f>
        <v>#REF!</v>
      </c>
      <c r="DR28" s="2" t="e">
        <f>SUM(#REF!)</f>
        <v>#REF!</v>
      </c>
      <c r="DS28" s="2" t="e">
        <f>SUM(#REF!)</f>
        <v>#REF!</v>
      </c>
      <c r="DT28" s="2" t="e">
        <f>SUM(#REF!)</f>
        <v>#REF!</v>
      </c>
      <c r="DV28" s="27" t="e">
        <f>SUM(#REF!)</f>
        <v>#REF!</v>
      </c>
      <c r="DW28" s="27"/>
      <c r="DX28" s="27"/>
      <c r="DZ28" s="2" t="e">
        <f>SUM(#REF!)</f>
        <v>#REF!</v>
      </c>
      <c r="EA28" s="2" t="e">
        <f>SUM(#REF!)</f>
        <v>#REF!</v>
      </c>
      <c r="EB28" s="2" t="e">
        <f>SUM(#REF!)</f>
        <v>#REF!</v>
      </c>
      <c r="ED28" s="2" t="e">
        <f>SUM(#REF!)</f>
        <v>#REF!</v>
      </c>
      <c r="EE28" s="2" t="e">
        <f>SUM(#REF!)</f>
        <v>#REF!</v>
      </c>
      <c r="EF28" s="2" t="e">
        <f>SUM(#REF!)</f>
        <v>#REF!</v>
      </c>
      <c r="EH28" s="2" t="e">
        <f>SUM(#REF!)</f>
        <v>#REF!</v>
      </c>
      <c r="EI28" s="2" t="e">
        <f>SUM(#REF!)</f>
        <v>#REF!</v>
      </c>
      <c r="EJ28" s="2" t="e">
        <f>SUM(#REF!)</f>
        <v>#REF!</v>
      </c>
      <c r="EL28" s="2" t="e">
        <f>SUM(#REF!)</f>
        <v>#REF!</v>
      </c>
      <c r="EM28" s="2" t="e">
        <f>SUM(#REF!)</f>
        <v>#REF!</v>
      </c>
      <c r="EN28" s="2" t="e">
        <f>SUM(#REF!)</f>
        <v>#REF!</v>
      </c>
      <c r="EP28" s="2" t="e">
        <f>SUM(#REF!)</f>
        <v>#REF!</v>
      </c>
      <c r="EQ28" s="2" t="e">
        <f>SUM(#REF!)</f>
        <v>#REF!</v>
      </c>
      <c r="ER28" s="2" t="e">
        <f>SUM(#REF!)</f>
        <v>#REF!</v>
      </c>
      <c r="ET28" s="27" t="e">
        <f>SUM(#REF!)</f>
        <v>#REF!</v>
      </c>
      <c r="EU28" s="27"/>
      <c r="EV28" s="27"/>
      <c r="EX28" s="2" t="e">
        <f>SUM(#REF!)</f>
        <v>#REF!</v>
      </c>
      <c r="EY28" s="2" t="e">
        <f>SUM(#REF!)</f>
        <v>#REF!</v>
      </c>
      <c r="EZ28" s="2" t="e">
        <f>SUM(#REF!)</f>
        <v>#REF!</v>
      </c>
      <c r="FB28" s="2" t="e">
        <f>SUM(#REF!)</f>
        <v>#REF!</v>
      </c>
      <c r="FC28" s="2" t="e">
        <f>SUM(#REF!)</f>
        <v>#REF!</v>
      </c>
      <c r="FD28" s="2" t="e">
        <f>SUM(#REF!)</f>
        <v>#REF!</v>
      </c>
      <c r="FF28" s="2" t="e">
        <f>SUM(#REF!)</f>
        <v>#REF!</v>
      </c>
      <c r="FG28" s="2" t="e">
        <f>SUM(#REF!)</f>
        <v>#REF!</v>
      </c>
      <c r="FH28" s="2" t="e">
        <f>SUM(#REF!)</f>
        <v>#REF!</v>
      </c>
      <c r="FJ28" s="2" t="e">
        <f>SUM(#REF!)</f>
        <v>#REF!</v>
      </c>
      <c r="FK28" s="2" t="e">
        <f>SUM(#REF!)</f>
        <v>#REF!</v>
      </c>
      <c r="FL28" s="2" t="e">
        <f>SUM(#REF!)</f>
        <v>#REF!</v>
      </c>
      <c r="FN28" s="2" t="e">
        <f>SUM(#REF!)</f>
        <v>#REF!</v>
      </c>
      <c r="FO28" s="2" t="e">
        <f>SUM(#REF!)</f>
        <v>#REF!</v>
      </c>
      <c r="FP28" s="2" t="e">
        <f>SUM(#REF!)</f>
        <v>#REF!</v>
      </c>
      <c r="FR28" s="33" t="e">
        <f>SUM(#REF!)</f>
        <v>#REF!</v>
      </c>
      <c r="FS28" s="2" t="e">
        <f>SUM(#REF!)</f>
        <v>#REF!</v>
      </c>
      <c r="FT28" s="2" t="e">
        <f>SUM(#REF!)</f>
        <v>#REF!</v>
      </c>
      <c r="FU28" s="2" t="e">
        <f>SUM(#REF!)</f>
        <v>#REF!</v>
      </c>
      <c r="FW28" s="12" t="e">
        <f>SUM(#REF!)</f>
        <v>#REF!</v>
      </c>
      <c r="FX28" s="12" t="e">
        <f>SUM(#REF!)</f>
        <v>#REF!</v>
      </c>
      <c r="FY28" s="12" t="e">
        <f>SUM(#REF!)</f>
        <v>#REF!</v>
      </c>
      <c r="FZ28" s="12" t="e">
        <f>SUM(#REF!)</f>
        <v>#REF!</v>
      </c>
      <c r="GA28" s="12" t="e">
        <f>SUM(#REF!)</f>
        <v>#REF!</v>
      </c>
      <c r="GB28" s="12" t="e">
        <f>SUM(#REF!)</f>
        <v>#REF!</v>
      </c>
      <c r="GC28" s="47">
        <v>63252.79743050848</v>
      </c>
      <c r="GD28" s="47">
        <v>30120.37972881356</v>
      </c>
      <c r="GE28" s="47">
        <v>33132.417701694925</v>
      </c>
    </row>
    <row r="29" spans="1:187" s="2" customFormat="1" ht="12.75">
      <c r="A29" s="9" t="s">
        <v>91</v>
      </c>
      <c r="B29" s="9" t="e">
        <f>B12+B18+B19+B27+B28</f>
        <v>#REF!</v>
      </c>
      <c r="C29" s="9" t="e">
        <f>C12+C18+C19+C27+C28</f>
        <v>#REF!</v>
      </c>
      <c r="D29" s="9" t="e">
        <f>D12+D18+D19+D27+D28</f>
        <v>#REF!</v>
      </c>
      <c r="E29" s="2" t="e">
        <f>E12+E18+E19+E27+#REF!+#REF!+#REF!</f>
        <v>#REF!</v>
      </c>
      <c r="F29" s="2" t="e">
        <f>F12+F18+F19+F27+#REF!+#REF!+#REF!</f>
        <v>#REF!</v>
      </c>
      <c r="G29" s="2" t="e">
        <f>G12+G18+G19+G27+#REF!+#REF!+#REF!</f>
        <v>#REF!</v>
      </c>
      <c r="H29" s="2" t="e">
        <f>H12+H18+H19+H27+#REF!+#REF!+#REF!</f>
        <v>#REF!</v>
      </c>
      <c r="I29" s="2" t="e">
        <f>I12+I18+I19+I27+#REF!+#REF!+#REF!</f>
        <v>#REF!</v>
      </c>
      <c r="J29" s="2" t="e">
        <f>J12+J18+J19+J27+#REF!+#REF!+#REF!</f>
        <v>#REF!</v>
      </c>
      <c r="K29" s="2" t="e">
        <f>K12+K18+K19+K27+#REF!+#REF!+#REF!</f>
        <v>#REF!</v>
      </c>
      <c r="L29" s="2" t="e">
        <f>L12+L18+L19+L27+#REF!+#REF!+#REF!</f>
        <v>#REF!</v>
      </c>
      <c r="M29" s="2" t="e">
        <f>M12+M18+M19+M27+#REF!+#REF!+#REF!</f>
        <v>#REF!</v>
      </c>
      <c r="N29" s="2" t="e">
        <f>N12+N18+N19+N27+#REF!+#REF!+#REF!</f>
        <v>#REF!</v>
      </c>
      <c r="O29" s="2" t="e">
        <f>O12+O18+O19+O27+#REF!+#REF!+#REF!</f>
        <v>#REF!</v>
      </c>
      <c r="P29" s="2" t="e">
        <f>P12+P18+P19+P27+#REF!+#REF!+#REF!</f>
        <v>#REF!</v>
      </c>
      <c r="Q29" s="2" t="e">
        <f>Q12+Q18+Q19+Q27+#REF!+#REF!+#REF!</f>
        <v>#REF!</v>
      </c>
      <c r="R29" s="2" t="e">
        <f>R12+R18+R19+R27+#REF!+#REF!+#REF!</f>
        <v>#REF!</v>
      </c>
      <c r="S29" s="2" t="e">
        <f>S12+S18+S19+S27+#REF!+#REF!+#REF!</f>
        <v>#REF!</v>
      </c>
      <c r="T29" s="2" t="e">
        <f>T12+T18+T19+T27+#REF!+#REF!+#REF!</f>
        <v>#REF!</v>
      </c>
      <c r="U29" s="2" t="e">
        <f>U12+U18+U19+U27+#REF!+#REF!+#REF!</f>
        <v>#REF!</v>
      </c>
      <c r="V29" s="2" t="e">
        <f>V12+V18+V19+V27+#REF!+#REF!+#REF!</f>
        <v>#REF!</v>
      </c>
      <c r="W29" s="42" t="e">
        <f>W12+W18+W19+W27+#REF!+#REF!+#REF!</f>
        <v>#REF!</v>
      </c>
      <c r="X29" s="42" t="e">
        <f>X12+X18+X19+X27+#REF!+#REF!+#REF!</f>
        <v>#REF!</v>
      </c>
      <c r="Y29" s="42" t="e">
        <f>Y12+Y18+Y19+Y27+#REF!+#REF!+#REF!</f>
        <v>#REF!</v>
      </c>
      <c r="AA29" s="2" t="e">
        <f>AA12+AA18+AA19+AA27+#REF!+#REF!+#REF!</f>
        <v>#REF!</v>
      </c>
      <c r="AB29" s="2" t="e">
        <f>AB12+AB18+AB19+AB27+#REF!+#REF!+#REF!</f>
        <v>#REF!</v>
      </c>
      <c r="AC29" s="2" t="e">
        <f>AC12+AC18+AC19+AC27+#REF!+#REF!+#REF!</f>
        <v>#REF!</v>
      </c>
      <c r="AE29" s="2" t="e">
        <f>AE12+AE18+AE19+AE27+#REF!+#REF!+#REF!</f>
        <v>#REF!</v>
      </c>
      <c r="AF29" s="2" t="e">
        <f>AF12+AF18+AF19+AF27+#REF!+#REF!+#REF!</f>
        <v>#REF!</v>
      </c>
      <c r="AG29" s="2" t="e">
        <f>AG12+AG18+AG19+AG27+#REF!+#REF!+#REF!</f>
        <v>#REF!</v>
      </c>
      <c r="AI29" s="2" t="e">
        <f>AI12+AI18+AI19+AI27+#REF!+#REF!+#REF!</f>
        <v>#REF!</v>
      </c>
      <c r="AJ29" s="2" t="e">
        <f>AJ12+AJ18+AJ19+AJ27+#REF!+#REF!+#REF!</f>
        <v>#REF!</v>
      </c>
      <c r="AK29" s="2" t="e">
        <f>AK12+AK18+AK19+AK27+#REF!+#REF!+#REF!</f>
        <v>#REF!</v>
      </c>
      <c r="AM29" s="2" t="e">
        <f>AM12+AM18+AM19+AM27+#REF!+#REF!+#REF!</f>
        <v>#REF!</v>
      </c>
      <c r="AN29" s="2" t="e">
        <f>AN12+AN18+AN19+AN27+#REF!+#REF!+#REF!</f>
        <v>#REF!</v>
      </c>
      <c r="AO29" s="2" t="e">
        <f>AO12+AO18+AO19+AO27+#REF!+#REF!+#REF!</f>
        <v>#REF!</v>
      </c>
      <c r="AQ29" s="2" t="e">
        <f>AQ12+AQ18+AQ19+AQ27+#REF!+#REF!+#REF!</f>
        <v>#REF!</v>
      </c>
      <c r="AR29" s="2" t="e">
        <f>AR12+AR18+AR19+AR27+#REF!+#REF!+#REF!</f>
        <v>#REF!</v>
      </c>
      <c r="AS29" s="2" t="e">
        <f>AS12+AS18+AS19+AS27+#REF!+#REF!+#REF!</f>
        <v>#REF!</v>
      </c>
      <c r="AU29" s="2" t="e">
        <f>AU12+AU18+AU19+AU27+#REF!+#REF!+#REF!</f>
        <v>#REF!</v>
      </c>
      <c r="AV29" s="2" t="e">
        <f>AV12+AV18+AV19+AV27+#REF!+#REF!+#REF!</f>
        <v>#REF!</v>
      </c>
      <c r="AW29" s="2" t="e">
        <f>AW12+AW18+AW19+AW27+#REF!+#REF!+#REF!</f>
        <v>#REF!</v>
      </c>
      <c r="AY29" s="2" t="e">
        <f>AY12+AY18+AY19+AY27+#REF!+#REF!+#REF!</f>
        <v>#REF!</v>
      </c>
      <c r="AZ29" s="2" t="e">
        <f>AZ12+AZ18+AZ19+AZ27+#REF!+#REF!+#REF!</f>
        <v>#REF!</v>
      </c>
      <c r="BA29" s="2" t="e">
        <f>BA12+BA18+BA19+BA27+#REF!+#REF!+#REF!</f>
        <v>#REF!</v>
      </c>
      <c r="BC29" s="2" t="e">
        <f>BC12+BC18+BC19+BC27+#REF!+#REF!+#REF!</f>
        <v>#REF!</v>
      </c>
      <c r="BD29" s="2" t="e">
        <f>BD12+BD18+BD19+BD27+#REF!+#REF!+#REF!</f>
        <v>#REF!</v>
      </c>
      <c r="BE29" s="2" t="e">
        <f>BE12+BE18+BE19+BE27+#REF!+#REF!+#REF!</f>
        <v>#REF!</v>
      </c>
      <c r="BG29" s="2" t="e">
        <f>BG12+BG18+BG19+BG27+#REF!+#REF!+#REF!</f>
        <v>#REF!</v>
      </c>
      <c r="BH29" s="2" t="e">
        <f>BH12+BH18+BH19+BH27+#REF!+#REF!+#REF!</f>
        <v>#REF!</v>
      </c>
      <c r="BI29" s="2" t="e">
        <f>BI12+BI18+BI19+BI27+#REF!+#REF!+#REF!</f>
        <v>#REF!</v>
      </c>
      <c r="BK29" s="33" t="e">
        <f>BK12+BK18+BK19+BK27+#REF!+#REF!+#REF!</f>
        <v>#REF!</v>
      </c>
      <c r="BL29" s="33" t="e">
        <f>BL12+BL18+BL19+BL27+#REF!+#REF!+#REF!</f>
        <v>#REF!</v>
      </c>
      <c r="BM29" s="33" t="e">
        <f>BM12+BM18+BM19+BM27+#REF!+#REF!+#REF!</f>
        <v>#REF!</v>
      </c>
      <c r="BO29" s="2" t="e">
        <f>BO12+BO18+BO19+BO27+#REF!+#REF!+#REF!</f>
        <v>#REF!</v>
      </c>
      <c r="BP29" s="2" t="e">
        <f>BP12+BP18+BP19+BP27+#REF!+#REF!+#REF!</f>
        <v>#REF!</v>
      </c>
      <c r="BQ29" s="2" t="e">
        <f>BQ12+BQ18+BQ19+BQ27+#REF!+#REF!+#REF!</f>
        <v>#REF!</v>
      </c>
      <c r="BS29" s="2" t="e">
        <f>BS12+BS18+BS19+BS27+#REF!+#REF!+#REF!</f>
        <v>#REF!</v>
      </c>
      <c r="BT29" s="2" t="e">
        <f>BT12+BT18+BT19+BT27+#REF!+#REF!+#REF!</f>
        <v>#REF!</v>
      </c>
      <c r="BU29" s="2" t="e">
        <f>BU12+BU18+BU19+BU27+#REF!+#REF!+#REF!</f>
        <v>#REF!</v>
      </c>
      <c r="BW29" s="2" t="e">
        <f>BW12+BW18+BW19+BW27+#REF!+#REF!+#REF!</f>
        <v>#REF!</v>
      </c>
      <c r="BX29" s="2" t="e">
        <f>BX12+BX18+BX19+BX27+#REF!+#REF!+#REF!</f>
        <v>#REF!</v>
      </c>
      <c r="BY29" s="2" t="e">
        <f>BY12+BY18+BY19+BY27+#REF!+#REF!+#REF!</f>
        <v>#REF!</v>
      </c>
      <c r="BZ29" s="27" t="e">
        <f>BZ12+BZ18+BZ19+BZ27+#REF!+#REF!+#REF!</f>
        <v>#REF!</v>
      </c>
      <c r="CA29" s="27" t="e">
        <f>CA12+CA18+CA19+CA27+#REF!+#REF!+#REF!</f>
        <v>#REF!</v>
      </c>
      <c r="CB29" s="27" t="e">
        <f>CB12+CB18+CB19+CB27+#REF!+#REF!+#REF!</f>
        <v>#REF!</v>
      </c>
      <c r="CC29" s="33" t="e">
        <f>CC12+CC18+CC19+CC27+#REF!+#REF!+#REF!</f>
        <v>#REF!</v>
      </c>
      <c r="CD29" s="33" t="e">
        <f>CD12+CD18+CD19+CD27+#REF!+#REF!+#REF!</f>
        <v>#REF!</v>
      </c>
      <c r="CE29" s="2" t="e">
        <f>CE12+CE18+CE19+CE27+#REF!+#REF!+#REF!</f>
        <v>#REF!</v>
      </c>
      <c r="CF29" s="2" t="e">
        <f>CF12+CF18+CF19+CF27+#REF!+#REF!+#REF!</f>
        <v>#REF!</v>
      </c>
      <c r="CG29" s="2" t="e">
        <f>CG12+CG18+CG19+CG27+#REF!+#REF!+#REF!</f>
        <v>#REF!</v>
      </c>
      <c r="CI29" s="2" t="e">
        <f>CI12+CI18+CI19+CI27+#REF!+#REF!+#REF!</f>
        <v>#REF!</v>
      </c>
      <c r="CJ29" s="2" t="e">
        <f>CJ12+CJ18+CJ19+CJ27+#REF!+#REF!+#REF!</f>
        <v>#REF!</v>
      </c>
      <c r="CK29" s="2" t="e">
        <f>CK12+CK18+CK19+CK27+#REF!+#REF!+#REF!</f>
        <v>#REF!</v>
      </c>
      <c r="CM29" s="2" t="e">
        <f>CM12+CM18+CM19+CM27+#REF!+#REF!+#REF!</f>
        <v>#REF!</v>
      </c>
      <c r="CN29" s="2" t="e">
        <f>CN12+CN18+CN19+CN27+#REF!+#REF!+#REF!</f>
        <v>#REF!</v>
      </c>
      <c r="CO29" s="2" t="e">
        <f>CO12+CO18+CO19+CO27+#REF!+#REF!+#REF!</f>
        <v>#REF!</v>
      </c>
      <c r="CP29" s="27" t="e">
        <f>CP12+CP18+CP19+CP27+#REF!+#REF!+#REF!</f>
        <v>#REF!</v>
      </c>
      <c r="CQ29" s="27" t="e">
        <f>CQ12+CQ18+CQ19+CQ27+#REF!+#REF!+#REF!</f>
        <v>#REF!</v>
      </c>
      <c r="CR29" s="27" t="e">
        <f>CR12+CR18+CR19+CR27+#REF!+#REF!+#REF!</f>
        <v>#REF!</v>
      </c>
      <c r="CS29" s="2" t="e">
        <f>CS12+CS18+CS19+CS27+#REF!+#REF!+#REF!</f>
        <v>#REF!</v>
      </c>
      <c r="CT29" s="2" t="e">
        <f>CT12+CT18+CT19+CT27+#REF!+#REF!+#REF!</f>
        <v>#REF!</v>
      </c>
      <c r="CU29" s="2" t="e">
        <f>CU12+CU18+CU19+CU27+#REF!+#REF!+#REF!</f>
        <v>#REF!</v>
      </c>
      <c r="CV29" s="33" t="e">
        <f>CV12+CV18+CV19+CV27+#REF!+#REF!+#REF!</f>
        <v>#REF!</v>
      </c>
      <c r="CW29" s="33" t="e">
        <f>CW12+CW18+CW19+CW27+#REF!+#REF!+#REF!</f>
        <v>#REF!</v>
      </c>
      <c r="CX29" s="33" t="e">
        <f>CX12+CX18+CX19+CX27+#REF!+#REF!+#REF!</f>
        <v>#REF!</v>
      </c>
      <c r="CY29" s="2" t="e">
        <f>CY12+CY18+CY19+CY27+#REF!+#REF!+#REF!</f>
        <v>#REF!</v>
      </c>
      <c r="CZ29" s="2" t="e">
        <f>CZ12+CZ18+CZ19+CZ27+#REF!+#REF!+#REF!</f>
        <v>#REF!</v>
      </c>
      <c r="DA29" s="2" t="e">
        <f>DA12+DA18+DA19+DA27+#REF!+#REF!+#REF!</f>
        <v>#REF!</v>
      </c>
      <c r="DB29" s="2" t="e">
        <f>DB12+DB18+DB19+DB27+#REF!+#REF!+#REF!</f>
        <v>#REF!</v>
      </c>
      <c r="DC29" s="2" t="e">
        <f>DC12+DC18+DC19+DC27+#REF!+#REF!+#REF!</f>
        <v>#REF!</v>
      </c>
      <c r="DD29" s="2" t="e">
        <f>DD12+DD18+DD19+DD27+#REF!+#REF!+#REF!</f>
        <v>#REF!</v>
      </c>
      <c r="DE29" s="33" t="e">
        <f>DE12+DE18+DE19+DE27+#REF!+#REF!+#REF!</f>
        <v>#REF!</v>
      </c>
      <c r="DF29" s="2" t="e">
        <f>DF12+DF18+DF19+DF27+#REF!+#REF!+#REF!</f>
        <v>#REF!</v>
      </c>
      <c r="DG29" s="2" t="e">
        <f>DG12+DG18+DG19+DG27+#REF!+#REF!+#REF!</f>
        <v>#REF!</v>
      </c>
      <c r="DH29" s="2" t="e">
        <f>DH12+DH18+DH19+DH27+#REF!+#REF!+#REF!</f>
        <v>#REF!</v>
      </c>
      <c r="DJ29" s="2" t="e">
        <f>DJ12+DJ18+DJ19+DJ27+#REF!+#REF!+#REF!</f>
        <v>#REF!</v>
      </c>
      <c r="DK29" s="2" t="e">
        <f>DK12+DK18+DK19+DK27+#REF!+#REF!+#REF!</f>
        <v>#REF!</v>
      </c>
      <c r="DL29" s="2" t="e">
        <f>DL12+DL18+DL19+DL27+#REF!+#REF!+#REF!</f>
        <v>#REF!</v>
      </c>
      <c r="DN29" s="2" t="e">
        <f>DN12+DN18+DN19+DN27+#REF!+#REF!+#REF!</f>
        <v>#REF!</v>
      </c>
      <c r="DO29" s="2" t="e">
        <f>DO12+DO18+DO19+DO27+#REF!+#REF!+#REF!</f>
        <v>#REF!</v>
      </c>
      <c r="DP29" s="2" t="e">
        <f>DP12+DP18+DP19+DP27+#REF!+#REF!+#REF!</f>
        <v>#REF!</v>
      </c>
      <c r="DR29" s="2" t="e">
        <f>DR12+DR18+DR19+DR27+#REF!+#REF!+#REF!</f>
        <v>#REF!</v>
      </c>
      <c r="DS29" s="2" t="e">
        <f>DS12+DS18+DS19+DS27+#REF!+#REF!+#REF!</f>
        <v>#REF!</v>
      </c>
      <c r="DT29" s="2" t="e">
        <f>DT12+DT18+DT19+DT27+#REF!+#REF!+#REF!</f>
        <v>#REF!</v>
      </c>
      <c r="DV29" s="27" t="e">
        <f>DV12+DV18+DV19+DV27+#REF!+#REF!+#REF!</f>
        <v>#REF!</v>
      </c>
      <c r="DW29" s="27"/>
      <c r="DX29" s="27"/>
      <c r="DZ29" s="2" t="e">
        <f>DZ12+DZ18+DZ19+DZ27+#REF!+#REF!+#REF!</f>
        <v>#REF!</v>
      </c>
      <c r="EA29" s="2" t="e">
        <f>EA12+EA18+EA19+EA27+#REF!+#REF!+#REF!</f>
        <v>#REF!</v>
      </c>
      <c r="EB29" s="2" t="e">
        <f>EB12+EB18+EB19+EB27+#REF!+#REF!+#REF!</f>
        <v>#REF!</v>
      </c>
      <c r="ED29" s="2" t="e">
        <f>ED12+ED18+ED19+ED27+#REF!+#REF!+#REF!</f>
        <v>#REF!</v>
      </c>
      <c r="EE29" s="2" t="e">
        <f>EE12+EE18+EE19+EE27+#REF!+#REF!+#REF!</f>
        <v>#REF!</v>
      </c>
      <c r="EF29" s="2" t="e">
        <f>EF12+EF18+EF19+EF27+#REF!+#REF!+#REF!</f>
        <v>#REF!</v>
      </c>
      <c r="EH29" s="2" t="e">
        <f>EH12+EH18+EH19+EH27+#REF!+#REF!+#REF!</f>
        <v>#REF!</v>
      </c>
      <c r="EI29" s="2" t="e">
        <f>EI12+EI18+EI19+EI27+#REF!+#REF!+#REF!</f>
        <v>#REF!</v>
      </c>
      <c r="EJ29" s="2" t="e">
        <f>EJ12+EJ18+EJ19+EJ27+#REF!+#REF!+#REF!</f>
        <v>#REF!</v>
      </c>
      <c r="EL29" s="2" t="e">
        <f>EL12+EL18+EL19+EL27+#REF!+#REF!+#REF!</f>
        <v>#REF!</v>
      </c>
      <c r="EM29" s="2" t="e">
        <f>EM12+EM18+EM19+EM27+#REF!+#REF!+#REF!</f>
        <v>#REF!</v>
      </c>
      <c r="EN29" s="2" t="e">
        <f>EN12+EN18+EN19+EN27+#REF!+#REF!+#REF!</f>
        <v>#REF!</v>
      </c>
      <c r="EP29" s="2" t="e">
        <f>EP12+EP18+EP19+EP27+#REF!+#REF!+#REF!</f>
        <v>#REF!</v>
      </c>
      <c r="EQ29" s="2" t="e">
        <f>EQ12+EQ18+EQ19+EQ27+#REF!+#REF!+#REF!</f>
        <v>#REF!</v>
      </c>
      <c r="ER29" s="2" t="e">
        <f>ER12+ER18+ER19+ER27+#REF!+#REF!+#REF!</f>
        <v>#REF!</v>
      </c>
      <c r="ET29" s="27" t="e">
        <f>ET12+ET18+ET19+ET27+#REF!+#REF!+#REF!</f>
        <v>#REF!</v>
      </c>
      <c r="EU29" s="27"/>
      <c r="EV29" s="27"/>
      <c r="EX29" s="2" t="e">
        <f>EX12+EX18+EX19+EX27+#REF!+#REF!+#REF!</f>
        <v>#REF!</v>
      </c>
      <c r="EY29" s="2" t="e">
        <f>EY12+EY18+EY19+EY27+#REF!+#REF!+#REF!</f>
        <v>#REF!</v>
      </c>
      <c r="EZ29" s="2" t="e">
        <f>EZ12+EZ18+EZ19+EZ27+#REF!+#REF!+#REF!</f>
        <v>#REF!</v>
      </c>
      <c r="FB29" s="2" t="e">
        <f>FB12+FB18+FB19+FB27+#REF!+#REF!+#REF!</f>
        <v>#REF!</v>
      </c>
      <c r="FC29" s="2" t="e">
        <f>FC12+FC18+FC19+FC27+#REF!+#REF!+#REF!</f>
        <v>#REF!</v>
      </c>
      <c r="FD29" s="2" t="e">
        <f>FD12+FD18+FD19+FD27+#REF!+#REF!+#REF!</f>
        <v>#REF!</v>
      </c>
      <c r="FF29" s="2" t="e">
        <f>FF12+FF18+FF19+FF27+#REF!+#REF!+#REF!</f>
        <v>#REF!</v>
      </c>
      <c r="FG29" s="2" t="e">
        <f>FG12+FG18+FG19+FG27+#REF!+#REF!+#REF!</f>
        <v>#REF!</v>
      </c>
      <c r="FH29" s="2" t="e">
        <f>FH12+FH18+FH19+FH27+#REF!+#REF!+#REF!</f>
        <v>#REF!</v>
      </c>
      <c r="FJ29" s="2" t="e">
        <f>FJ12+FJ18+FJ19+FJ27+#REF!+#REF!+#REF!</f>
        <v>#REF!</v>
      </c>
      <c r="FK29" s="2" t="e">
        <f>FK12+FK18+FK19+FK27+#REF!+#REF!+#REF!</f>
        <v>#REF!</v>
      </c>
      <c r="FL29" s="2" t="e">
        <f>FL12+FL18+FL19+FL27+#REF!+#REF!+#REF!</f>
        <v>#REF!</v>
      </c>
      <c r="FN29" s="2" t="e">
        <f>FN12+FN18+FN19+FN27+#REF!+#REF!+#REF!</f>
        <v>#REF!</v>
      </c>
      <c r="FO29" s="2" t="e">
        <f>FO12+FO18+FO19+FO27+#REF!+#REF!+#REF!</f>
        <v>#REF!</v>
      </c>
      <c r="FP29" s="2" t="e">
        <f>FP12+FP18+FP19+FP27+#REF!+#REF!+#REF!</f>
        <v>#REF!</v>
      </c>
      <c r="FR29" s="33" t="e">
        <f>FR12+FR18+FR19+FR27+#REF!+#REF!+#REF!</f>
        <v>#REF!</v>
      </c>
      <c r="FS29" s="2" t="e">
        <f>FS12+FS18+FS19+FS27+#REF!+#REF!+#REF!</f>
        <v>#REF!</v>
      </c>
      <c r="FT29" s="2" t="e">
        <f>FT12+FT18+FT19+FT27+#REF!+#REF!+#REF!</f>
        <v>#REF!</v>
      </c>
      <c r="FU29" s="2" t="e">
        <f>FU12+FU18+FU19+FU27+#REF!+#REF!+#REF!</f>
        <v>#REF!</v>
      </c>
      <c r="FW29" s="12" t="e">
        <f>FW12+FW18+FW19+FW27+#REF!+#REF!+#REF!</f>
        <v>#REF!</v>
      </c>
      <c r="FX29" s="12" t="e">
        <f>FX12+FX18+FX19+FX27+#REF!+#REF!+#REF!</f>
        <v>#REF!</v>
      </c>
      <c r="FY29" s="12" t="e">
        <f>FY12+FY18+FY19+FY27+#REF!+#REF!+#REF!</f>
        <v>#REF!</v>
      </c>
      <c r="FZ29" s="12" t="e">
        <f>FZ12+FZ18+FZ19+FZ27+#REF!+#REF!+#REF!</f>
        <v>#REF!</v>
      </c>
      <c r="GA29" s="12" t="e">
        <f>GA12+GA18+GA19+GA27+#REF!+#REF!+#REF!</f>
        <v>#REF!</v>
      </c>
      <c r="GB29" s="12" t="e">
        <f>GB12+GB18+GB19+GB27+#REF!+#REF!+#REF!</f>
        <v>#REF!</v>
      </c>
      <c r="GC29" s="47">
        <v>282145.8165326588</v>
      </c>
      <c r="GD29" s="47">
        <v>135377.60261265864</v>
      </c>
      <c r="GE29" s="47">
        <v>146768.21392000015</v>
      </c>
    </row>
    <row r="30" spans="1:187" s="2" customFormat="1" ht="12.75">
      <c r="A30" s="46" t="s">
        <v>97</v>
      </c>
      <c r="B30" s="9" t="e">
        <f aca="true" t="shared" si="4" ref="B30:Y30">(B29-B12)*3%</f>
        <v>#REF!</v>
      </c>
      <c r="C30" s="9" t="e">
        <f t="shared" si="4"/>
        <v>#REF!</v>
      </c>
      <c r="D30" s="9" t="e">
        <f t="shared" si="4"/>
        <v>#REF!</v>
      </c>
      <c r="E30" s="2" t="e">
        <f t="shared" si="4"/>
        <v>#REF!</v>
      </c>
      <c r="F30" s="2" t="e">
        <f t="shared" si="4"/>
        <v>#REF!</v>
      </c>
      <c r="G30" s="2" t="e">
        <f t="shared" si="4"/>
        <v>#REF!</v>
      </c>
      <c r="H30" s="2" t="e">
        <f t="shared" si="4"/>
        <v>#REF!</v>
      </c>
      <c r="I30" s="2" t="e">
        <f t="shared" si="4"/>
        <v>#REF!</v>
      </c>
      <c r="J30" s="2" t="e">
        <f t="shared" si="4"/>
        <v>#REF!</v>
      </c>
      <c r="K30" s="2" t="e">
        <f t="shared" si="4"/>
        <v>#REF!</v>
      </c>
      <c r="L30" s="2" t="e">
        <f t="shared" si="4"/>
        <v>#REF!</v>
      </c>
      <c r="M30" s="2" t="e">
        <f t="shared" si="4"/>
        <v>#REF!</v>
      </c>
      <c r="N30" s="2" t="e">
        <f t="shared" si="4"/>
        <v>#REF!</v>
      </c>
      <c r="O30" s="2" t="e">
        <f t="shared" si="4"/>
        <v>#REF!</v>
      </c>
      <c r="P30" s="2" t="e">
        <f t="shared" si="4"/>
        <v>#REF!</v>
      </c>
      <c r="Q30" s="2" t="e">
        <f t="shared" si="4"/>
        <v>#REF!</v>
      </c>
      <c r="R30" s="2" t="e">
        <f t="shared" si="4"/>
        <v>#REF!</v>
      </c>
      <c r="S30" s="2" t="e">
        <f t="shared" si="4"/>
        <v>#REF!</v>
      </c>
      <c r="T30" s="2" t="e">
        <f t="shared" si="4"/>
        <v>#REF!</v>
      </c>
      <c r="U30" s="2" t="e">
        <f t="shared" si="4"/>
        <v>#REF!</v>
      </c>
      <c r="V30" s="2" t="e">
        <f t="shared" si="4"/>
        <v>#REF!</v>
      </c>
      <c r="W30" s="42" t="e">
        <f t="shared" si="4"/>
        <v>#REF!</v>
      </c>
      <c r="X30" s="42" t="e">
        <f t="shared" si="4"/>
        <v>#REF!</v>
      </c>
      <c r="Y30" s="42" t="e">
        <f t="shared" si="4"/>
        <v>#REF!</v>
      </c>
      <c r="AA30" s="2" t="e">
        <f>(AA29-AA12)*3%</f>
        <v>#REF!</v>
      </c>
      <c r="AB30" s="2" t="e">
        <f>(AB29-AB12)*3%</f>
        <v>#REF!</v>
      </c>
      <c r="AC30" s="2" t="e">
        <f>(AC29-AC12)*3%</f>
        <v>#REF!</v>
      </c>
      <c r="AE30" s="2" t="e">
        <f>(AE29-AE12)*3%</f>
        <v>#REF!</v>
      </c>
      <c r="AF30" s="2" t="e">
        <f>(AF29-AF12)*3%</f>
        <v>#REF!</v>
      </c>
      <c r="AG30" s="2" t="e">
        <f>(AG29-AG12)*3%</f>
        <v>#REF!</v>
      </c>
      <c r="AI30" s="2" t="e">
        <f>(AI29-AI12)*3%</f>
        <v>#REF!</v>
      </c>
      <c r="AJ30" s="2" t="e">
        <f>(AJ29-AJ12)*3%</f>
        <v>#REF!</v>
      </c>
      <c r="AK30" s="2" t="e">
        <f>(AK29-AK12)*3%</f>
        <v>#REF!</v>
      </c>
      <c r="AM30" s="2" t="e">
        <f>(AM29-AM12)*3%</f>
        <v>#REF!</v>
      </c>
      <c r="AN30" s="2" t="e">
        <f>(AN29-AN12)*3%</f>
        <v>#REF!</v>
      </c>
      <c r="AO30" s="2" t="e">
        <f>(AO29-AO12)*3%</f>
        <v>#REF!</v>
      </c>
      <c r="AQ30" s="2" t="e">
        <f>(AQ29-AQ12)*3%</f>
        <v>#REF!</v>
      </c>
      <c r="AR30" s="2" t="e">
        <f>(AR29-AR12)*3%</f>
        <v>#REF!</v>
      </c>
      <c r="AS30" s="2" t="e">
        <f>(AS29-AS12)*3%</f>
        <v>#REF!</v>
      </c>
      <c r="AU30" s="2" t="e">
        <f>(AU29-AU12)*3%</f>
        <v>#REF!</v>
      </c>
      <c r="AV30" s="2" t="e">
        <f>(AV29-AV12)*3%</f>
        <v>#REF!</v>
      </c>
      <c r="AW30" s="2" t="e">
        <f>(AW29-AW12)*3%</f>
        <v>#REF!</v>
      </c>
      <c r="AY30" s="2" t="e">
        <f>(AY29-AY12)*3%</f>
        <v>#REF!</v>
      </c>
      <c r="AZ30" s="2" t="e">
        <f>(AZ29-AZ12)*3%</f>
        <v>#REF!</v>
      </c>
      <c r="BA30" s="2" t="e">
        <f>(BA29-BA12)*3%</f>
        <v>#REF!</v>
      </c>
      <c r="BC30" s="2" t="e">
        <f>(BC29-BC12)*3%</f>
        <v>#REF!</v>
      </c>
      <c r="BD30" s="2" t="e">
        <f>(BD29-BD12)*3%</f>
        <v>#REF!</v>
      </c>
      <c r="BE30" s="2" t="e">
        <f>(BE29-BE12)*3%</f>
        <v>#REF!</v>
      </c>
      <c r="BG30" s="2" t="e">
        <f>(BG29-BG12)*3%</f>
        <v>#REF!</v>
      </c>
      <c r="BH30" s="2" t="e">
        <f>(BH29-BH12)*3%</f>
        <v>#REF!</v>
      </c>
      <c r="BI30" s="2" t="e">
        <f>(BI29-BI12)*3%</f>
        <v>#REF!</v>
      </c>
      <c r="BK30" s="33" t="e">
        <f>(BK29-BK12)*3%</f>
        <v>#REF!</v>
      </c>
      <c r="BL30" s="33" t="e">
        <f>(BL29-BL12)*3%</f>
        <v>#REF!</v>
      </c>
      <c r="BM30" s="33" t="e">
        <f>(BM29-BM12)*3%</f>
        <v>#REF!</v>
      </c>
      <c r="BO30" s="2" t="e">
        <f>(BO29-BO12)*3%</f>
        <v>#REF!</v>
      </c>
      <c r="BP30" s="2" t="e">
        <f>(BP29-BP12)*3%</f>
        <v>#REF!</v>
      </c>
      <c r="BQ30" s="2" t="e">
        <f>(BQ29-BQ12)*3%</f>
        <v>#REF!</v>
      </c>
      <c r="BS30" s="2" t="e">
        <f>(BS29-BS12)*3%</f>
        <v>#REF!</v>
      </c>
      <c r="BT30" s="2" t="e">
        <f>(BT29-BT12)*3%</f>
        <v>#REF!</v>
      </c>
      <c r="BU30" s="2" t="e">
        <f>(BU29-BU12)*3%</f>
        <v>#REF!</v>
      </c>
      <c r="BW30" s="2" t="e">
        <f aca="true" t="shared" si="5" ref="BW30:CG30">(BW29-BW12)*3%</f>
        <v>#REF!</v>
      </c>
      <c r="BX30" s="2" t="e">
        <f t="shared" si="5"/>
        <v>#REF!</v>
      </c>
      <c r="BY30" s="2" t="e">
        <f t="shared" si="5"/>
        <v>#REF!</v>
      </c>
      <c r="BZ30" s="27" t="e">
        <f t="shared" si="5"/>
        <v>#REF!</v>
      </c>
      <c r="CA30" s="27" t="e">
        <f t="shared" si="5"/>
        <v>#REF!</v>
      </c>
      <c r="CB30" s="27" t="e">
        <f t="shared" si="5"/>
        <v>#REF!</v>
      </c>
      <c r="CC30" s="33" t="e">
        <f t="shared" si="5"/>
        <v>#REF!</v>
      </c>
      <c r="CD30" s="33" t="e">
        <f t="shared" si="5"/>
        <v>#REF!</v>
      </c>
      <c r="CE30" s="2" t="e">
        <f t="shared" si="5"/>
        <v>#REF!</v>
      </c>
      <c r="CF30" s="2" t="e">
        <f t="shared" si="5"/>
        <v>#REF!</v>
      </c>
      <c r="CG30" s="2" t="e">
        <f t="shared" si="5"/>
        <v>#REF!</v>
      </c>
      <c r="CI30" s="2" t="e">
        <f>(CI29-CI12)*3%</f>
        <v>#REF!</v>
      </c>
      <c r="CJ30" s="2" t="e">
        <f>(CJ29-CJ12)*3%</f>
        <v>#REF!</v>
      </c>
      <c r="CK30" s="2" t="e">
        <f>(CK29-CK12)*3%</f>
        <v>#REF!</v>
      </c>
      <c r="CM30" s="2" t="e">
        <f aca="true" t="shared" si="6" ref="CM30:DH30">(CM29-CM12)*3%</f>
        <v>#REF!</v>
      </c>
      <c r="CN30" s="2" t="e">
        <f t="shared" si="6"/>
        <v>#REF!</v>
      </c>
      <c r="CO30" s="2" t="e">
        <f t="shared" si="6"/>
        <v>#REF!</v>
      </c>
      <c r="CP30" s="27" t="e">
        <f t="shared" si="6"/>
        <v>#REF!</v>
      </c>
      <c r="CQ30" s="27" t="e">
        <f t="shared" si="6"/>
        <v>#REF!</v>
      </c>
      <c r="CR30" s="27" t="e">
        <f t="shared" si="6"/>
        <v>#REF!</v>
      </c>
      <c r="CS30" s="2" t="e">
        <f t="shared" si="6"/>
        <v>#REF!</v>
      </c>
      <c r="CT30" s="2" t="e">
        <f t="shared" si="6"/>
        <v>#REF!</v>
      </c>
      <c r="CU30" s="2" t="e">
        <f t="shared" si="6"/>
        <v>#REF!</v>
      </c>
      <c r="CV30" s="33" t="e">
        <f t="shared" si="6"/>
        <v>#REF!</v>
      </c>
      <c r="CW30" s="33" t="e">
        <f t="shared" si="6"/>
        <v>#REF!</v>
      </c>
      <c r="CX30" s="33" t="e">
        <f t="shared" si="6"/>
        <v>#REF!</v>
      </c>
      <c r="CY30" s="2" t="e">
        <f t="shared" si="6"/>
        <v>#REF!</v>
      </c>
      <c r="CZ30" s="2" t="e">
        <f t="shared" si="6"/>
        <v>#REF!</v>
      </c>
      <c r="DA30" s="2" t="e">
        <f t="shared" si="6"/>
        <v>#REF!</v>
      </c>
      <c r="DB30" s="2" t="e">
        <f t="shared" si="6"/>
        <v>#REF!</v>
      </c>
      <c r="DC30" s="2" t="e">
        <f t="shared" si="6"/>
        <v>#REF!</v>
      </c>
      <c r="DD30" s="2" t="e">
        <f t="shared" si="6"/>
        <v>#REF!</v>
      </c>
      <c r="DE30" s="33" t="e">
        <f t="shared" si="6"/>
        <v>#REF!</v>
      </c>
      <c r="DF30" s="2" t="e">
        <f t="shared" si="6"/>
        <v>#REF!</v>
      </c>
      <c r="DG30" s="2" t="e">
        <f t="shared" si="6"/>
        <v>#REF!</v>
      </c>
      <c r="DH30" s="2" t="e">
        <f t="shared" si="6"/>
        <v>#REF!</v>
      </c>
      <c r="DJ30" s="2" t="e">
        <f>(DJ29-DJ12)*3%</f>
        <v>#REF!</v>
      </c>
      <c r="DK30" s="2" t="e">
        <f>(DK29-DK12)*3%</f>
        <v>#REF!</v>
      </c>
      <c r="DL30" s="2" t="e">
        <f>(DL29-DL12)*3%</f>
        <v>#REF!</v>
      </c>
      <c r="DN30" s="2" t="e">
        <f>(DN29-DN12)*3%</f>
        <v>#REF!</v>
      </c>
      <c r="DO30" s="2" t="e">
        <f>(DO29-DO12)*3%</f>
        <v>#REF!</v>
      </c>
      <c r="DP30" s="2" t="e">
        <f>(DP29-DP12)*3%</f>
        <v>#REF!</v>
      </c>
      <c r="DR30" s="2" t="e">
        <f>(DR29-DR12)*3%</f>
        <v>#REF!</v>
      </c>
      <c r="DS30" s="2" t="e">
        <f>(DS29-DS12)*3%</f>
        <v>#REF!</v>
      </c>
      <c r="DT30" s="2" t="e">
        <f>(DT29-DT12)*3%</f>
        <v>#REF!</v>
      </c>
      <c r="DV30" s="27" t="e">
        <f>(DV29-DV12)*3%</f>
        <v>#REF!</v>
      </c>
      <c r="DW30" s="27"/>
      <c r="DX30" s="27"/>
      <c r="DZ30" s="2" t="e">
        <f>(DZ29-DZ12)*3%</f>
        <v>#REF!</v>
      </c>
      <c r="EA30" s="2" t="e">
        <f>(EA29-EA12)*3%</f>
        <v>#REF!</v>
      </c>
      <c r="EB30" s="2" t="e">
        <f>(EB29-EB12)*3%</f>
        <v>#REF!</v>
      </c>
      <c r="ED30" s="2" t="e">
        <f>(ED29-ED12)*3%</f>
        <v>#REF!</v>
      </c>
      <c r="EE30" s="2" t="e">
        <f>(EE29-EE12)*3%</f>
        <v>#REF!</v>
      </c>
      <c r="EF30" s="2" t="e">
        <f>(EF29-EF12)*3%</f>
        <v>#REF!</v>
      </c>
      <c r="EH30" s="2" t="e">
        <f>(EH29-EH12)*3%</f>
        <v>#REF!</v>
      </c>
      <c r="EI30" s="2" t="e">
        <f>(EI29-EI12)*3%</f>
        <v>#REF!</v>
      </c>
      <c r="EJ30" s="2" t="e">
        <f>(EJ29-EJ12)*3%</f>
        <v>#REF!</v>
      </c>
      <c r="EL30" s="2" t="e">
        <f>(EL29-EL12)*3%</f>
        <v>#REF!</v>
      </c>
      <c r="EM30" s="2" t="e">
        <f>(EM29-EM12)*3%</f>
        <v>#REF!</v>
      </c>
      <c r="EN30" s="2" t="e">
        <f>(EN29-EN12)*3%</f>
        <v>#REF!</v>
      </c>
      <c r="EP30" s="2" t="e">
        <f>(EP29-EP12)*3%</f>
        <v>#REF!</v>
      </c>
      <c r="EQ30" s="2" t="e">
        <f>(EQ29-EQ12)*3%</f>
        <v>#REF!</v>
      </c>
      <c r="ER30" s="2" t="e">
        <f>(ER29-ER12)*3%</f>
        <v>#REF!</v>
      </c>
      <c r="ET30" s="27" t="e">
        <f>(ET29-ET12)*3%</f>
        <v>#REF!</v>
      </c>
      <c r="EU30" s="27"/>
      <c r="EV30" s="27"/>
      <c r="EX30" s="2" t="e">
        <f>(EX29-EX12)*3%</f>
        <v>#REF!</v>
      </c>
      <c r="EY30" s="2" t="e">
        <f>(EY29-EY12)*3%</f>
        <v>#REF!</v>
      </c>
      <c r="EZ30" s="2" t="e">
        <f>(EZ29-EZ12)*3%</f>
        <v>#REF!</v>
      </c>
      <c r="FB30" s="2" t="e">
        <f>(FB29-FB12)*3%</f>
        <v>#REF!</v>
      </c>
      <c r="FC30" s="2" t="e">
        <f>(FC29-FC12)*3%</f>
        <v>#REF!</v>
      </c>
      <c r="FD30" s="2" t="e">
        <f>(FD29-FD12)*3%</f>
        <v>#REF!</v>
      </c>
      <c r="FF30" s="2" t="e">
        <f>(FF29-FF12)*3%</f>
        <v>#REF!</v>
      </c>
      <c r="FG30" s="2" t="e">
        <f>(FG29-FG12)*3%</f>
        <v>#REF!</v>
      </c>
      <c r="FH30" s="2" t="e">
        <f>(FH29-FH12)*3%</f>
        <v>#REF!</v>
      </c>
      <c r="FJ30" s="2" t="e">
        <f>(FJ29-FJ12)*3%</f>
        <v>#REF!</v>
      </c>
      <c r="FK30" s="2" t="e">
        <f>(FK29-FK12)*3%</f>
        <v>#REF!</v>
      </c>
      <c r="FL30" s="2" t="e">
        <f>(FL29-FL12)*3%</f>
        <v>#REF!</v>
      </c>
      <c r="FN30" s="2" t="e">
        <f>(FN29-FN12)*3%</f>
        <v>#REF!</v>
      </c>
      <c r="FO30" s="2" t="e">
        <f>(FO29-FO12)*3%</f>
        <v>#REF!</v>
      </c>
      <c r="FP30" s="2" t="e">
        <f>(FP29-FP12)*3%</f>
        <v>#REF!</v>
      </c>
      <c r="FR30" s="33" t="e">
        <f>(FR29-FR12)*3%</f>
        <v>#REF!</v>
      </c>
      <c r="FS30" s="2" t="e">
        <f>(FS29-FS12)*3%</f>
        <v>#REF!</v>
      </c>
      <c r="FT30" s="2" t="e">
        <f>(FT29-FT12)*3%</f>
        <v>#REF!</v>
      </c>
      <c r="FU30" s="2" t="e">
        <f>(FU29-FU12)*3%</f>
        <v>#REF!</v>
      </c>
      <c r="FW30" s="12" t="e">
        <f aca="true" t="shared" si="7" ref="FW30:GB30">(FW29-FW12)*3%</f>
        <v>#REF!</v>
      </c>
      <c r="FX30" s="12" t="e">
        <f t="shared" si="7"/>
        <v>#REF!</v>
      </c>
      <c r="FY30" s="12" t="e">
        <f t="shared" si="7"/>
        <v>#REF!</v>
      </c>
      <c r="FZ30" s="12" t="e">
        <f t="shared" si="7"/>
        <v>#REF!</v>
      </c>
      <c r="GA30" s="12" t="e">
        <f t="shared" si="7"/>
        <v>#REF!</v>
      </c>
      <c r="GB30" s="12" t="e">
        <f t="shared" si="7"/>
        <v>#REF!</v>
      </c>
      <c r="GC30" s="47">
        <v>7413.806295979764</v>
      </c>
      <c r="GD30" s="47">
        <v>3536.0442783797594</v>
      </c>
      <c r="GE30" s="47">
        <v>3877.7620176000046</v>
      </c>
    </row>
    <row r="31" spans="1:187" s="2" customFormat="1" ht="12.75">
      <c r="A31" s="9" t="s">
        <v>92</v>
      </c>
      <c r="B31" s="9" t="e">
        <f aca="true" t="shared" si="8" ref="B31:Y31">SUM(B29:B30)</f>
        <v>#REF!</v>
      </c>
      <c r="C31" s="9" t="e">
        <f t="shared" si="8"/>
        <v>#REF!</v>
      </c>
      <c r="D31" s="9" t="e">
        <f t="shared" si="8"/>
        <v>#REF!</v>
      </c>
      <c r="E31" s="2" t="e">
        <f t="shared" si="8"/>
        <v>#REF!</v>
      </c>
      <c r="F31" s="2" t="e">
        <f t="shared" si="8"/>
        <v>#REF!</v>
      </c>
      <c r="G31" s="2" t="e">
        <f t="shared" si="8"/>
        <v>#REF!</v>
      </c>
      <c r="H31" s="2" t="e">
        <f t="shared" si="8"/>
        <v>#REF!</v>
      </c>
      <c r="I31" s="2" t="e">
        <f t="shared" si="8"/>
        <v>#REF!</v>
      </c>
      <c r="J31" s="2" t="e">
        <f t="shared" si="8"/>
        <v>#REF!</v>
      </c>
      <c r="K31" s="2" t="e">
        <f t="shared" si="8"/>
        <v>#REF!</v>
      </c>
      <c r="L31" s="2" t="e">
        <f t="shared" si="8"/>
        <v>#REF!</v>
      </c>
      <c r="M31" s="2" t="e">
        <f t="shared" si="8"/>
        <v>#REF!</v>
      </c>
      <c r="N31" s="2" t="e">
        <f t="shared" si="8"/>
        <v>#REF!</v>
      </c>
      <c r="O31" s="2" t="e">
        <f t="shared" si="8"/>
        <v>#REF!</v>
      </c>
      <c r="P31" s="2" t="e">
        <f t="shared" si="8"/>
        <v>#REF!</v>
      </c>
      <c r="Q31" s="2" t="e">
        <f t="shared" si="8"/>
        <v>#REF!</v>
      </c>
      <c r="R31" s="2" t="e">
        <f t="shared" si="8"/>
        <v>#REF!</v>
      </c>
      <c r="S31" s="2" t="e">
        <f t="shared" si="8"/>
        <v>#REF!</v>
      </c>
      <c r="T31" s="2" t="e">
        <f t="shared" si="8"/>
        <v>#REF!</v>
      </c>
      <c r="U31" s="2" t="e">
        <f t="shared" si="8"/>
        <v>#REF!</v>
      </c>
      <c r="V31" s="2" t="e">
        <f t="shared" si="8"/>
        <v>#REF!</v>
      </c>
      <c r="W31" s="42" t="e">
        <f t="shared" si="8"/>
        <v>#REF!</v>
      </c>
      <c r="X31" s="42" t="e">
        <f t="shared" si="8"/>
        <v>#REF!</v>
      </c>
      <c r="Y31" s="42" t="e">
        <f t="shared" si="8"/>
        <v>#REF!</v>
      </c>
      <c r="AA31" s="2" t="e">
        <f>SUM(AA29:AA30)</f>
        <v>#REF!</v>
      </c>
      <c r="AB31" s="2" t="e">
        <f>SUM(AB29:AB30)</f>
        <v>#REF!</v>
      </c>
      <c r="AC31" s="2" t="e">
        <f>SUM(AC29:AC30)</f>
        <v>#REF!</v>
      </c>
      <c r="AE31" s="2" t="e">
        <f>SUM(AE29:AE30)</f>
        <v>#REF!</v>
      </c>
      <c r="AF31" s="2" t="e">
        <f>SUM(AF29:AF30)</f>
        <v>#REF!</v>
      </c>
      <c r="AG31" s="2" t="e">
        <f>SUM(AG29:AG30)</f>
        <v>#REF!</v>
      </c>
      <c r="AI31" s="2" t="e">
        <f>SUM(AI29:AI30)</f>
        <v>#REF!</v>
      </c>
      <c r="AJ31" s="2" t="e">
        <f>SUM(AJ29:AJ30)</f>
        <v>#REF!</v>
      </c>
      <c r="AK31" s="2" t="e">
        <f>SUM(AK29:AK30)</f>
        <v>#REF!</v>
      </c>
      <c r="AM31" s="2" t="e">
        <f>SUM(AM29:AM30)</f>
        <v>#REF!</v>
      </c>
      <c r="AN31" s="2" t="e">
        <f>SUM(AN29:AN30)</f>
        <v>#REF!</v>
      </c>
      <c r="AO31" s="2" t="e">
        <f>SUM(AO29:AO30)</f>
        <v>#REF!</v>
      </c>
      <c r="AQ31" s="2" t="e">
        <f>SUM(AQ29:AQ30)</f>
        <v>#REF!</v>
      </c>
      <c r="AR31" s="2" t="e">
        <f>SUM(AR29:AR30)</f>
        <v>#REF!</v>
      </c>
      <c r="AS31" s="2" t="e">
        <f>SUM(AS29:AS30)</f>
        <v>#REF!</v>
      </c>
      <c r="AU31" s="2" t="e">
        <f>SUM(AU29:AU30)</f>
        <v>#REF!</v>
      </c>
      <c r="AV31" s="2" t="e">
        <f>SUM(AV29:AV30)</f>
        <v>#REF!</v>
      </c>
      <c r="AW31" s="2" t="e">
        <f>SUM(AW29:AW30)</f>
        <v>#REF!</v>
      </c>
      <c r="AY31" s="2" t="e">
        <f>SUM(AY29:AY30)</f>
        <v>#REF!</v>
      </c>
      <c r="AZ31" s="2" t="e">
        <f>SUM(AZ29:AZ30)</f>
        <v>#REF!</v>
      </c>
      <c r="BA31" s="2" t="e">
        <f>SUM(BA29:BA30)</f>
        <v>#REF!</v>
      </c>
      <c r="BC31" s="2" t="e">
        <f>SUM(BC29:BC30)</f>
        <v>#REF!</v>
      </c>
      <c r="BD31" s="2" t="e">
        <f>SUM(BD29:BD30)</f>
        <v>#REF!</v>
      </c>
      <c r="BE31" s="2" t="e">
        <f>SUM(BE29:BE30)</f>
        <v>#REF!</v>
      </c>
      <c r="BG31" s="2" t="e">
        <f>SUM(BG29:BG30)</f>
        <v>#REF!</v>
      </c>
      <c r="BH31" s="2" t="e">
        <f>SUM(BH29:BH30)</f>
        <v>#REF!</v>
      </c>
      <c r="BI31" s="2" t="e">
        <f>SUM(BI29:BI30)</f>
        <v>#REF!</v>
      </c>
      <c r="BK31" s="33" t="e">
        <f>SUM(BK29:BK30)</f>
        <v>#REF!</v>
      </c>
      <c r="BL31" s="33" t="e">
        <f>SUM(BL29:BL30)</f>
        <v>#REF!</v>
      </c>
      <c r="BM31" s="33" t="e">
        <f>SUM(BM29:BM30)</f>
        <v>#REF!</v>
      </c>
      <c r="BO31" s="2" t="e">
        <f>SUM(BO29:BO30)</f>
        <v>#REF!</v>
      </c>
      <c r="BP31" s="2" t="e">
        <f>SUM(BP29:BP30)</f>
        <v>#REF!</v>
      </c>
      <c r="BQ31" s="2" t="e">
        <f>SUM(BQ29:BQ30)</f>
        <v>#REF!</v>
      </c>
      <c r="BS31" s="2" t="e">
        <f>SUM(BS29:BS30)</f>
        <v>#REF!</v>
      </c>
      <c r="BT31" s="2" t="e">
        <f>SUM(BT29:BT30)</f>
        <v>#REF!</v>
      </c>
      <c r="BU31" s="2" t="e">
        <f>SUM(BU29:BU30)</f>
        <v>#REF!</v>
      </c>
      <c r="BW31" s="2" t="e">
        <f aca="true" t="shared" si="9" ref="BW31:CG31">SUM(BW29:BW30)</f>
        <v>#REF!</v>
      </c>
      <c r="BX31" s="2" t="e">
        <f t="shared" si="9"/>
        <v>#REF!</v>
      </c>
      <c r="BY31" s="2" t="e">
        <f t="shared" si="9"/>
        <v>#REF!</v>
      </c>
      <c r="BZ31" s="27" t="e">
        <f t="shared" si="9"/>
        <v>#REF!</v>
      </c>
      <c r="CA31" s="27" t="e">
        <f t="shared" si="9"/>
        <v>#REF!</v>
      </c>
      <c r="CB31" s="27" t="e">
        <f t="shared" si="9"/>
        <v>#REF!</v>
      </c>
      <c r="CC31" s="33" t="e">
        <f t="shared" si="9"/>
        <v>#REF!</v>
      </c>
      <c r="CD31" s="33" t="e">
        <f t="shared" si="9"/>
        <v>#REF!</v>
      </c>
      <c r="CE31" s="2" t="e">
        <f t="shared" si="9"/>
        <v>#REF!</v>
      </c>
      <c r="CF31" s="2" t="e">
        <f t="shared" si="9"/>
        <v>#REF!</v>
      </c>
      <c r="CG31" s="2" t="e">
        <f t="shared" si="9"/>
        <v>#REF!</v>
      </c>
      <c r="CI31" s="2" t="e">
        <f>SUM(CI29:CI30)</f>
        <v>#REF!</v>
      </c>
      <c r="CJ31" s="2" t="e">
        <f>SUM(CJ29:CJ30)</f>
        <v>#REF!</v>
      </c>
      <c r="CK31" s="2" t="e">
        <f>SUM(CK29:CK30)</f>
        <v>#REF!</v>
      </c>
      <c r="CM31" s="2" t="e">
        <f aca="true" t="shared" si="10" ref="CM31:DH31">SUM(CM29:CM30)</f>
        <v>#REF!</v>
      </c>
      <c r="CN31" s="2" t="e">
        <f t="shared" si="10"/>
        <v>#REF!</v>
      </c>
      <c r="CO31" s="2" t="e">
        <f t="shared" si="10"/>
        <v>#REF!</v>
      </c>
      <c r="CP31" s="27" t="e">
        <f t="shared" si="10"/>
        <v>#REF!</v>
      </c>
      <c r="CQ31" s="27" t="e">
        <f t="shared" si="10"/>
        <v>#REF!</v>
      </c>
      <c r="CR31" s="27" t="e">
        <f t="shared" si="10"/>
        <v>#REF!</v>
      </c>
      <c r="CS31" s="2" t="e">
        <f t="shared" si="10"/>
        <v>#REF!</v>
      </c>
      <c r="CT31" s="2" t="e">
        <f t="shared" si="10"/>
        <v>#REF!</v>
      </c>
      <c r="CU31" s="2" t="e">
        <f t="shared" si="10"/>
        <v>#REF!</v>
      </c>
      <c r="CV31" s="33" t="e">
        <f t="shared" si="10"/>
        <v>#REF!</v>
      </c>
      <c r="CW31" s="33" t="e">
        <f t="shared" si="10"/>
        <v>#REF!</v>
      </c>
      <c r="CX31" s="33" t="e">
        <f t="shared" si="10"/>
        <v>#REF!</v>
      </c>
      <c r="CY31" s="2" t="e">
        <f t="shared" si="10"/>
        <v>#REF!</v>
      </c>
      <c r="CZ31" s="2" t="e">
        <f t="shared" si="10"/>
        <v>#REF!</v>
      </c>
      <c r="DA31" s="2" t="e">
        <f t="shared" si="10"/>
        <v>#REF!</v>
      </c>
      <c r="DB31" s="2" t="e">
        <f t="shared" si="10"/>
        <v>#REF!</v>
      </c>
      <c r="DC31" s="2" t="e">
        <f t="shared" si="10"/>
        <v>#REF!</v>
      </c>
      <c r="DD31" s="2" t="e">
        <f t="shared" si="10"/>
        <v>#REF!</v>
      </c>
      <c r="DE31" s="33" t="e">
        <f t="shared" si="10"/>
        <v>#REF!</v>
      </c>
      <c r="DF31" s="2" t="e">
        <f t="shared" si="10"/>
        <v>#REF!</v>
      </c>
      <c r="DG31" s="2" t="e">
        <f t="shared" si="10"/>
        <v>#REF!</v>
      </c>
      <c r="DH31" s="2" t="e">
        <f t="shared" si="10"/>
        <v>#REF!</v>
      </c>
      <c r="DJ31" s="2" t="e">
        <f>SUM(DJ29:DJ30)</f>
        <v>#REF!</v>
      </c>
      <c r="DK31" s="2" t="e">
        <f>SUM(DK29:DK30)</f>
        <v>#REF!</v>
      </c>
      <c r="DL31" s="2" t="e">
        <f>SUM(DL29:DL30)</f>
        <v>#REF!</v>
      </c>
      <c r="DN31" s="2" t="e">
        <f>SUM(DN29:DN30)</f>
        <v>#REF!</v>
      </c>
      <c r="DO31" s="2" t="e">
        <f>SUM(DO29:DO30)</f>
        <v>#REF!</v>
      </c>
      <c r="DP31" s="2" t="e">
        <f>SUM(DP29:DP30)</f>
        <v>#REF!</v>
      </c>
      <c r="DR31" s="2" t="e">
        <f>SUM(DR29:DR30)</f>
        <v>#REF!</v>
      </c>
      <c r="DS31" s="2" t="e">
        <f>SUM(DS29:DS30)</f>
        <v>#REF!</v>
      </c>
      <c r="DT31" s="2" t="e">
        <f>SUM(DT29:DT30)</f>
        <v>#REF!</v>
      </c>
      <c r="DV31" s="27" t="e">
        <f>SUM(DV29:DV30)</f>
        <v>#REF!</v>
      </c>
      <c r="DW31" s="27"/>
      <c r="DX31" s="27"/>
      <c r="DZ31" s="2" t="e">
        <f>SUM(DZ29:DZ30)</f>
        <v>#REF!</v>
      </c>
      <c r="EA31" s="2" t="e">
        <f>SUM(EA29:EA30)</f>
        <v>#REF!</v>
      </c>
      <c r="EB31" s="2" t="e">
        <f>SUM(EB29:EB30)</f>
        <v>#REF!</v>
      </c>
      <c r="ED31" s="2" t="e">
        <f>SUM(ED29:ED30)</f>
        <v>#REF!</v>
      </c>
      <c r="EE31" s="2" t="e">
        <f>SUM(EE29:EE30)</f>
        <v>#REF!</v>
      </c>
      <c r="EF31" s="2" t="e">
        <f>SUM(EF29:EF30)</f>
        <v>#REF!</v>
      </c>
      <c r="EH31" s="2" t="e">
        <f>SUM(EH29:EH30)</f>
        <v>#REF!</v>
      </c>
      <c r="EI31" s="2" t="e">
        <f>SUM(EI29:EI30)</f>
        <v>#REF!</v>
      </c>
      <c r="EJ31" s="2" t="e">
        <f>SUM(EJ29:EJ30)</f>
        <v>#REF!</v>
      </c>
      <c r="EL31" s="2" t="e">
        <f>SUM(EL29:EL30)</f>
        <v>#REF!</v>
      </c>
      <c r="EM31" s="2" t="e">
        <f>SUM(EM29:EM30)</f>
        <v>#REF!</v>
      </c>
      <c r="EN31" s="2" t="e">
        <f>SUM(EN29:EN30)</f>
        <v>#REF!</v>
      </c>
      <c r="EP31" s="2" t="e">
        <f>SUM(EP29:EP30)</f>
        <v>#REF!</v>
      </c>
      <c r="EQ31" s="2" t="e">
        <f>SUM(EQ29:EQ30)</f>
        <v>#REF!</v>
      </c>
      <c r="ER31" s="2" t="e">
        <f>SUM(ER29:ER30)</f>
        <v>#REF!</v>
      </c>
      <c r="ET31" s="27" t="e">
        <f>SUM(ET29:ET30)</f>
        <v>#REF!</v>
      </c>
      <c r="EU31" s="27"/>
      <c r="EV31" s="27"/>
      <c r="EX31" s="2" t="e">
        <f>SUM(EX29:EX30)</f>
        <v>#REF!</v>
      </c>
      <c r="EY31" s="2" t="e">
        <f>SUM(EY29:EY30)</f>
        <v>#REF!</v>
      </c>
      <c r="EZ31" s="2" t="e">
        <f>SUM(EZ29:EZ30)</f>
        <v>#REF!</v>
      </c>
      <c r="FB31" s="2" t="e">
        <f>SUM(FB29:FB30)</f>
        <v>#REF!</v>
      </c>
      <c r="FC31" s="2" t="e">
        <f>SUM(FC29:FC30)</f>
        <v>#REF!</v>
      </c>
      <c r="FD31" s="2" t="e">
        <f>SUM(FD29:FD30)</f>
        <v>#REF!</v>
      </c>
      <c r="FF31" s="2" t="e">
        <f>SUM(FF29:FF30)</f>
        <v>#REF!</v>
      </c>
      <c r="FG31" s="2" t="e">
        <f>SUM(FG29:FG30)</f>
        <v>#REF!</v>
      </c>
      <c r="FH31" s="2" t="e">
        <f>SUM(FH29:FH30)</f>
        <v>#REF!</v>
      </c>
      <c r="FJ31" s="2" t="e">
        <f>SUM(FJ29:FJ30)</f>
        <v>#REF!</v>
      </c>
      <c r="FK31" s="2" t="e">
        <f>SUM(FK29:FK30)</f>
        <v>#REF!</v>
      </c>
      <c r="FL31" s="2" t="e">
        <f>SUM(FL29:FL30)</f>
        <v>#REF!</v>
      </c>
      <c r="FN31" s="2" t="e">
        <f>SUM(FN29:FN30)</f>
        <v>#REF!</v>
      </c>
      <c r="FO31" s="2" t="e">
        <f>SUM(FO29:FO30)</f>
        <v>#REF!</v>
      </c>
      <c r="FP31" s="2" t="e">
        <f>SUM(FP29:FP30)</f>
        <v>#REF!</v>
      </c>
      <c r="FR31" s="33" t="e">
        <f>SUM(FR29:FR30)</f>
        <v>#REF!</v>
      </c>
      <c r="FS31" s="2" t="e">
        <f>SUM(FS29:FS30)</f>
        <v>#REF!</v>
      </c>
      <c r="FT31" s="2" t="e">
        <f>SUM(FT29:FT30)</f>
        <v>#REF!</v>
      </c>
      <c r="FU31" s="2" t="e">
        <f>SUM(FU29:FU30)</f>
        <v>#REF!</v>
      </c>
      <c r="FW31" s="12" t="e">
        <f aca="true" t="shared" si="11" ref="FW31:GB31">SUM(FW29:FW30)</f>
        <v>#REF!</v>
      </c>
      <c r="FX31" s="12" t="e">
        <f t="shared" si="11"/>
        <v>#REF!</v>
      </c>
      <c r="FY31" s="12" t="e">
        <f t="shared" si="11"/>
        <v>#REF!</v>
      </c>
      <c r="FZ31" s="12" t="e">
        <f t="shared" si="11"/>
        <v>#REF!</v>
      </c>
      <c r="GA31" s="12" t="e">
        <f t="shared" si="11"/>
        <v>#REF!</v>
      </c>
      <c r="GB31" s="12" t="e">
        <f t="shared" si="11"/>
        <v>#REF!</v>
      </c>
      <c r="GC31" s="47">
        <v>289559.6228286386</v>
      </c>
      <c r="GD31" s="47">
        <v>138913.6468910384</v>
      </c>
      <c r="GE31" s="47">
        <v>150645.97593760016</v>
      </c>
    </row>
    <row r="32" spans="1:187" s="2" customFormat="1" ht="12.75" hidden="1">
      <c r="A32" s="9" t="s">
        <v>84</v>
      </c>
      <c r="B32" s="9" t="e">
        <f aca="true" t="shared" si="12" ref="B32:Y32">B31*0.18</f>
        <v>#REF!</v>
      </c>
      <c r="C32" s="9" t="e">
        <f t="shared" si="12"/>
        <v>#REF!</v>
      </c>
      <c r="D32" s="9" t="e">
        <f t="shared" si="12"/>
        <v>#REF!</v>
      </c>
      <c r="E32" s="2" t="e">
        <f t="shared" si="12"/>
        <v>#REF!</v>
      </c>
      <c r="F32" s="2" t="e">
        <f t="shared" si="12"/>
        <v>#REF!</v>
      </c>
      <c r="G32" s="2" t="e">
        <f t="shared" si="12"/>
        <v>#REF!</v>
      </c>
      <c r="H32" s="2" t="e">
        <f t="shared" si="12"/>
        <v>#REF!</v>
      </c>
      <c r="I32" s="2" t="e">
        <f t="shared" si="12"/>
        <v>#REF!</v>
      </c>
      <c r="J32" s="2" t="e">
        <f t="shared" si="12"/>
        <v>#REF!</v>
      </c>
      <c r="K32" s="2" t="e">
        <f t="shared" si="12"/>
        <v>#REF!</v>
      </c>
      <c r="L32" s="2" t="e">
        <f t="shared" si="12"/>
        <v>#REF!</v>
      </c>
      <c r="M32" s="2" t="e">
        <f t="shared" si="12"/>
        <v>#REF!</v>
      </c>
      <c r="N32" s="2" t="e">
        <f t="shared" si="12"/>
        <v>#REF!</v>
      </c>
      <c r="O32" s="2" t="e">
        <f t="shared" si="12"/>
        <v>#REF!</v>
      </c>
      <c r="P32" s="2" t="e">
        <f t="shared" si="12"/>
        <v>#REF!</v>
      </c>
      <c r="Q32" s="2" t="e">
        <f t="shared" si="12"/>
        <v>#REF!</v>
      </c>
      <c r="R32" s="2" t="e">
        <f t="shared" si="12"/>
        <v>#REF!</v>
      </c>
      <c r="S32" s="2" t="e">
        <f t="shared" si="12"/>
        <v>#REF!</v>
      </c>
      <c r="T32" s="2" t="e">
        <f t="shared" si="12"/>
        <v>#REF!</v>
      </c>
      <c r="U32" s="2" t="e">
        <f t="shared" si="12"/>
        <v>#REF!</v>
      </c>
      <c r="V32" s="2" t="e">
        <f t="shared" si="12"/>
        <v>#REF!</v>
      </c>
      <c r="W32" s="42" t="e">
        <f t="shared" si="12"/>
        <v>#REF!</v>
      </c>
      <c r="X32" s="42" t="e">
        <f t="shared" si="12"/>
        <v>#REF!</v>
      </c>
      <c r="Y32" s="42" t="e">
        <f t="shared" si="12"/>
        <v>#REF!</v>
      </c>
      <c r="AA32" s="2" t="e">
        <f>AA31*0.18</f>
        <v>#REF!</v>
      </c>
      <c r="AB32" s="2" t="e">
        <f>AB31*0.18</f>
        <v>#REF!</v>
      </c>
      <c r="AC32" s="2" t="e">
        <f>AC31*0.18</f>
        <v>#REF!</v>
      </c>
      <c r="AE32" s="2" t="e">
        <f>AE31*0.18</f>
        <v>#REF!</v>
      </c>
      <c r="AF32" s="2" t="e">
        <f>AF31*0.18</f>
        <v>#REF!</v>
      </c>
      <c r="AG32" s="2" t="e">
        <f>AG31*0.18</f>
        <v>#REF!</v>
      </c>
      <c r="AI32" s="2" t="e">
        <f>AI31*0.18</f>
        <v>#REF!</v>
      </c>
      <c r="AJ32" s="2" t="e">
        <f>AJ31*0.18</f>
        <v>#REF!</v>
      </c>
      <c r="AK32" s="2" t="e">
        <f>AK31*0.18</f>
        <v>#REF!</v>
      </c>
      <c r="AM32" s="2" t="e">
        <f>AM31*0.18</f>
        <v>#REF!</v>
      </c>
      <c r="AN32" s="2" t="e">
        <f>AN31*0.18</f>
        <v>#REF!</v>
      </c>
      <c r="AO32" s="2" t="e">
        <f>AO31*0.18</f>
        <v>#REF!</v>
      </c>
      <c r="AQ32" s="2" t="e">
        <f>AQ31*0.18</f>
        <v>#REF!</v>
      </c>
      <c r="AR32" s="2" t="e">
        <f>AR31*0.18</f>
        <v>#REF!</v>
      </c>
      <c r="AS32" s="2" t="e">
        <f>AS31*0.18</f>
        <v>#REF!</v>
      </c>
      <c r="AU32" s="2" t="e">
        <f>AU31*0.18</f>
        <v>#REF!</v>
      </c>
      <c r="AV32" s="2" t="e">
        <f>AV31*0.18</f>
        <v>#REF!</v>
      </c>
      <c r="AW32" s="2" t="e">
        <f>AW31*0.18</f>
        <v>#REF!</v>
      </c>
      <c r="AY32" s="2" t="e">
        <f>AY31*0.18</f>
        <v>#REF!</v>
      </c>
      <c r="AZ32" s="2" t="e">
        <f>AZ31*0.18</f>
        <v>#REF!</v>
      </c>
      <c r="BA32" s="2" t="e">
        <f>BA31*0.18</f>
        <v>#REF!</v>
      </c>
      <c r="BC32" s="2" t="e">
        <f>BC31*0.18</f>
        <v>#REF!</v>
      </c>
      <c r="BD32" s="2" t="e">
        <f>BD31*0.18</f>
        <v>#REF!</v>
      </c>
      <c r="BE32" s="2" t="e">
        <f>BE31*0.18</f>
        <v>#REF!</v>
      </c>
      <c r="BG32" s="2" t="e">
        <f>BG31*0.18</f>
        <v>#REF!</v>
      </c>
      <c r="BH32" s="2" t="e">
        <f>BH31*0.18</f>
        <v>#REF!</v>
      </c>
      <c r="BI32" s="2" t="e">
        <f>BI31*0.18</f>
        <v>#REF!</v>
      </c>
      <c r="BK32" s="33" t="e">
        <f>BK31*0.18</f>
        <v>#REF!</v>
      </c>
      <c r="BL32" s="33" t="e">
        <f>BL31*0.18</f>
        <v>#REF!</v>
      </c>
      <c r="BM32" s="33" t="e">
        <f>BM31*0.18</f>
        <v>#REF!</v>
      </c>
      <c r="BO32" s="2" t="e">
        <f>BO31*0.18</f>
        <v>#REF!</v>
      </c>
      <c r="BP32" s="2" t="e">
        <f>BP31*0.18</f>
        <v>#REF!</v>
      </c>
      <c r="BQ32" s="2" t="e">
        <f>BQ31*0.18</f>
        <v>#REF!</v>
      </c>
      <c r="BS32" s="2" t="e">
        <f>BS31*0.18</f>
        <v>#REF!</v>
      </c>
      <c r="BT32" s="2" t="e">
        <f>BT31*0.18</f>
        <v>#REF!</v>
      </c>
      <c r="BU32" s="2" t="e">
        <f>BU31*0.18</f>
        <v>#REF!</v>
      </c>
      <c r="BW32" s="2" t="e">
        <f aca="true" t="shared" si="13" ref="BW32:CG32">BW31*0.18</f>
        <v>#REF!</v>
      </c>
      <c r="BX32" s="2" t="e">
        <f t="shared" si="13"/>
        <v>#REF!</v>
      </c>
      <c r="BY32" s="2" t="e">
        <f t="shared" si="13"/>
        <v>#REF!</v>
      </c>
      <c r="BZ32" s="27" t="e">
        <f t="shared" si="13"/>
        <v>#REF!</v>
      </c>
      <c r="CA32" s="27" t="e">
        <f t="shared" si="13"/>
        <v>#REF!</v>
      </c>
      <c r="CB32" s="27" t="e">
        <f t="shared" si="13"/>
        <v>#REF!</v>
      </c>
      <c r="CC32" s="33" t="e">
        <f t="shared" si="13"/>
        <v>#REF!</v>
      </c>
      <c r="CD32" s="33" t="e">
        <f t="shared" si="13"/>
        <v>#REF!</v>
      </c>
      <c r="CE32" s="2" t="e">
        <f t="shared" si="13"/>
        <v>#REF!</v>
      </c>
      <c r="CF32" s="2" t="e">
        <f t="shared" si="13"/>
        <v>#REF!</v>
      </c>
      <c r="CG32" s="2" t="e">
        <f t="shared" si="13"/>
        <v>#REF!</v>
      </c>
      <c r="CI32" s="2" t="e">
        <f>CI31*0.18</f>
        <v>#REF!</v>
      </c>
      <c r="CJ32" s="2" t="e">
        <f>CJ31*0.18</f>
        <v>#REF!</v>
      </c>
      <c r="CK32" s="2" t="e">
        <f>CK31*0.18</f>
        <v>#REF!</v>
      </c>
      <c r="CM32" s="2" t="e">
        <f aca="true" t="shared" si="14" ref="CM32:DH32">CM31*0.18</f>
        <v>#REF!</v>
      </c>
      <c r="CN32" s="2" t="e">
        <f t="shared" si="14"/>
        <v>#REF!</v>
      </c>
      <c r="CO32" s="2" t="e">
        <f t="shared" si="14"/>
        <v>#REF!</v>
      </c>
      <c r="CP32" s="27" t="e">
        <f t="shared" si="14"/>
        <v>#REF!</v>
      </c>
      <c r="CQ32" s="27" t="e">
        <f t="shared" si="14"/>
        <v>#REF!</v>
      </c>
      <c r="CR32" s="27" t="e">
        <f t="shared" si="14"/>
        <v>#REF!</v>
      </c>
      <c r="CS32" s="2" t="e">
        <f t="shared" si="14"/>
        <v>#REF!</v>
      </c>
      <c r="CT32" s="2" t="e">
        <f t="shared" si="14"/>
        <v>#REF!</v>
      </c>
      <c r="CU32" s="2" t="e">
        <f t="shared" si="14"/>
        <v>#REF!</v>
      </c>
      <c r="CV32" s="33" t="e">
        <f t="shared" si="14"/>
        <v>#REF!</v>
      </c>
      <c r="CW32" s="33" t="e">
        <f t="shared" si="14"/>
        <v>#REF!</v>
      </c>
      <c r="CX32" s="33" t="e">
        <f t="shared" si="14"/>
        <v>#REF!</v>
      </c>
      <c r="CY32" s="2" t="e">
        <f t="shared" si="14"/>
        <v>#REF!</v>
      </c>
      <c r="CZ32" s="2" t="e">
        <f t="shared" si="14"/>
        <v>#REF!</v>
      </c>
      <c r="DA32" s="2" t="e">
        <f t="shared" si="14"/>
        <v>#REF!</v>
      </c>
      <c r="DB32" s="2" t="e">
        <f t="shared" si="14"/>
        <v>#REF!</v>
      </c>
      <c r="DC32" s="2" t="e">
        <f t="shared" si="14"/>
        <v>#REF!</v>
      </c>
      <c r="DD32" s="2" t="e">
        <f t="shared" si="14"/>
        <v>#REF!</v>
      </c>
      <c r="DE32" s="33" t="e">
        <f t="shared" si="14"/>
        <v>#REF!</v>
      </c>
      <c r="DF32" s="2" t="e">
        <f t="shared" si="14"/>
        <v>#REF!</v>
      </c>
      <c r="DG32" s="2" t="e">
        <f t="shared" si="14"/>
        <v>#REF!</v>
      </c>
      <c r="DH32" s="2" t="e">
        <f t="shared" si="14"/>
        <v>#REF!</v>
      </c>
      <c r="DJ32" s="2" t="e">
        <f>DJ31*0.18</f>
        <v>#REF!</v>
      </c>
      <c r="DK32" s="2" t="e">
        <f>DK31*0.18</f>
        <v>#REF!</v>
      </c>
      <c r="DL32" s="2" t="e">
        <f>DL31*0.18</f>
        <v>#REF!</v>
      </c>
      <c r="DN32" s="2" t="e">
        <f>DN31*0.18</f>
        <v>#REF!</v>
      </c>
      <c r="DO32" s="2" t="e">
        <f>DO31*0.18</f>
        <v>#REF!</v>
      </c>
      <c r="DP32" s="2" t="e">
        <f>DP31*0.18</f>
        <v>#REF!</v>
      </c>
      <c r="DR32" s="2" t="e">
        <f>DR31*0.18</f>
        <v>#REF!</v>
      </c>
      <c r="DS32" s="2" t="e">
        <f>DS31*0.18</f>
        <v>#REF!</v>
      </c>
      <c r="DT32" s="2" t="e">
        <f>DT31*0.18</f>
        <v>#REF!</v>
      </c>
      <c r="DV32" s="27" t="e">
        <f>DV31*0.18</f>
        <v>#REF!</v>
      </c>
      <c r="DW32" s="27"/>
      <c r="DX32" s="27"/>
      <c r="DZ32" s="2" t="e">
        <f>DZ31*0.18</f>
        <v>#REF!</v>
      </c>
      <c r="EA32" s="2" t="e">
        <f>EA31*0.18</f>
        <v>#REF!</v>
      </c>
      <c r="EB32" s="2" t="e">
        <f>EB31*0.18</f>
        <v>#REF!</v>
      </c>
      <c r="ED32" s="2" t="e">
        <f>ED31*0.18</f>
        <v>#REF!</v>
      </c>
      <c r="EE32" s="2" t="e">
        <f>EE31*0.18</f>
        <v>#REF!</v>
      </c>
      <c r="EF32" s="2" t="e">
        <f>EF31*0.18</f>
        <v>#REF!</v>
      </c>
      <c r="EH32" s="2" t="e">
        <f>EH31*0.18</f>
        <v>#REF!</v>
      </c>
      <c r="EI32" s="2" t="e">
        <f>EI31*0.18</f>
        <v>#REF!</v>
      </c>
      <c r="EJ32" s="2" t="e">
        <f>EJ31*0.18</f>
        <v>#REF!</v>
      </c>
      <c r="EL32" s="2" t="e">
        <f>EL31*0.18</f>
        <v>#REF!</v>
      </c>
      <c r="EM32" s="2" t="e">
        <f>EM31*0.18</f>
        <v>#REF!</v>
      </c>
      <c r="EN32" s="2" t="e">
        <f>EN31*0.18</f>
        <v>#REF!</v>
      </c>
      <c r="EP32" s="2" t="e">
        <f>EP31*0.18</f>
        <v>#REF!</v>
      </c>
      <c r="EQ32" s="2" t="e">
        <f>EQ31*0.18</f>
        <v>#REF!</v>
      </c>
      <c r="ER32" s="2" t="e">
        <f>ER31*0.18</f>
        <v>#REF!</v>
      </c>
      <c r="ET32" s="27" t="e">
        <f>ET31*0.18</f>
        <v>#REF!</v>
      </c>
      <c r="EU32" s="27"/>
      <c r="EV32" s="27"/>
      <c r="EX32" s="2" t="e">
        <f>EX31*0.18</f>
        <v>#REF!</v>
      </c>
      <c r="EY32" s="2" t="e">
        <f>EY31*0.18</f>
        <v>#REF!</v>
      </c>
      <c r="EZ32" s="2" t="e">
        <f>EZ31*0.18</f>
        <v>#REF!</v>
      </c>
      <c r="FB32" s="2" t="e">
        <f>FB31*0.18</f>
        <v>#REF!</v>
      </c>
      <c r="FC32" s="2" t="e">
        <f>FC31*0.18</f>
        <v>#REF!</v>
      </c>
      <c r="FD32" s="2" t="e">
        <f>FD31*0.18</f>
        <v>#REF!</v>
      </c>
      <c r="FF32" s="2" t="e">
        <f>FF31*0.18</f>
        <v>#REF!</v>
      </c>
      <c r="FG32" s="2" t="e">
        <f>FG31*0.18</f>
        <v>#REF!</v>
      </c>
      <c r="FH32" s="2" t="e">
        <f>FH31*0.18</f>
        <v>#REF!</v>
      </c>
      <c r="FJ32" s="2" t="e">
        <f>FJ31*0.18</f>
        <v>#REF!</v>
      </c>
      <c r="FK32" s="2" t="e">
        <f>FK31*0.18</f>
        <v>#REF!</v>
      </c>
      <c r="FL32" s="2" t="e">
        <f>FL31*0.18</f>
        <v>#REF!</v>
      </c>
      <c r="FN32" s="2" t="e">
        <f>FN31*0.18</f>
        <v>#REF!</v>
      </c>
      <c r="FO32" s="2" t="e">
        <f>FO31*0.18</f>
        <v>#REF!</v>
      </c>
      <c r="FP32" s="2" t="e">
        <f>FP31*0.18</f>
        <v>#REF!</v>
      </c>
      <c r="FR32" s="33" t="e">
        <f>FR31*0.18</f>
        <v>#REF!</v>
      </c>
      <c r="FS32" s="2" t="e">
        <f>FS31*0.18</f>
        <v>#REF!</v>
      </c>
      <c r="FT32" s="2" t="e">
        <f>FT31*0.18</f>
        <v>#REF!</v>
      </c>
      <c r="FU32" s="2" t="e">
        <f>FU31*0.18</f>
        <v>#REF!</v>
      </c>
      <c r="FW32" s="12" t="e">
        <f aca="true" t="shared" si="15" ref="FW32:GB32">FW31*0.18</f>
        <v>#REF!</v>
      </c>
      <c r="FX32" s="12" t="e">
        <f t="shared" si="15"/>
        <v>#REF!</v>
      </c>
      <c r="FY32" s="12" t="e">
        <f t="shared" si="15"/>
        <v>#REF!</v>
      </c>
      <c r="FZ32" s="12" t="e">
        <f t="shared" si="15"/>
        <v>#REF!</v>
      </c>
      <c r="GA32" s="12" t="e">
        <f t="shared" si="15"/>
        <v>#REF!</v>
      </c>
      <c r="GB32" s="12" t="e">
        <f t="shared" si="15"/>
        <v>#REF!</v>
      </c>
      <c r="GC32" s="47">
        <v>52120.732109154946</v>
      </c>
      <c r="GD32" s="47">
        <v>25004.45644038691</v>
      </c>
      <c r="GE32" s="47">
        <v>27116.275668768027</v>
      </c>
    </row>
    <row r="33" spans="1:187" s="2" customFormat="1" ht="12.75">
      <c r="A33" s="9" t="s">
        <v>85</v>
      </c>
      <c r="B33" s="9" t="e">
        <f aca="true" t="shared" si="16" ref="B33:Y33">SUM(B31:B32)</f>
        <v>#REF!</v>
      </c>
      <c r="C33" s="9" t="e">
        <f t="shared" si="16"/>
        <v>#REF!</v>
      </c>
      <c r="D33" s="9" t="e">
        <f t="shared" si="16"/>
        <v>#REF!</v>
      </c>
      <c r="E33" s="2" t="e">
        <f t="shared" si="16"/>
        <v>#REF!</v>
      </c>
      <c r="F33" s="2" t="e">
        <f t="shared" si="16"/>
        <v>#REF!</v>
      </c>
      <c r="G33" s="2" t="e">
        <f t="shared" si="16"/>
        <v>#REF!</v>
      </c>
      <c r="H33" s="2" t="e">
        <f t="shared" si="16"/>
        <v>#REF!</v>
      </c>
      <c r="I33" s="2" t="e">
        <f t="shared" si="16"/>
        <v>#REF!</v>
      </c>
      <c r="J33" s="2" t="e">
        <f t="shared" si="16"/>
        <v>#REF!</v>
      </c>
      <c r="K33" s="2" t="e">
        <f t="shared" si="16"/>
        <v>#REF!</v>
      </c>
      <c r="L33" s="2" t="e">
        <f t="shared" si="16"/>
        <v>#REF!</v>
      </c>
      <c r="M33" s="2" t="e">
        <f t="shared" si="16"/>
        <v>#REF!</v>
      </c>
      <c r="N33" s="2" t="e">
        <f t="shared" si="16"/>
        <v>#REF!</v>
      </c>
      <c r="O33" s="2" t="e">
        <f t="shared" si="16"/>
        <v>#REF!</v>
      </c>
      <c r="P33" s="2" t="e">
        <f t="shared" si="16"/>
        <v>#REF!</v>
      </c>
      <c r="Q33" s="2" t="e">
        <f t="shared" si="16"/>
        <v>#REF!</v>
      </c>
      <c r="R33" s="2" t="e">
        <f t="shared" si="16"/>
        <v>#REF!</v>
      </c>
      <c r="S33" s="2" t="e">
        <f t="shared" si="16"/>
        <v>#REF!</v>
      </c>
      <c r="T33" s="2" t="e">
        <f t="shared" si="16"/>
        <v>#REF!</v>
      </c>
      <c r="U33" s="2" t="e">
        <f t="shared" si="16"/>
        <v>#REF!</v>
      </c>
      <c r="V33" s="2" t="e">
        <f t="shared" si="16"/>
        <v>#REF!</v>
      </c>
      <c r="W33" s="42" t="e">
        <f t="shared" si="16"/>
        <v>#REF!</v>
      </c>
      <c r="X33" s="42" t="e">
        <f t="shared" si="16"/>
        <v>#REF!</v>
      </c>
      <c r="Y33" s="42" t="e">
        <f t="shared" si="16"/>
        <v>#REF!</v>
      </c>
      <c r="AA33" s="2" t="e">
        <f>SUM(AA31:AA32)</f>
        <v>#REF!</v>
      </c>
      <c r="AB33" s="2" t="e">
        <f>SUM(AB31:AB32)</f>
        <v>#REF!</v>
      </c>
      <c r="AC33" s="2" t="e">
        <f>SUM(AC31:AC32)</f>
        <v>#REF!</v>
      </c>
      <c r="AE33" s="2" t="e">
        <f>SUM(AE31:AE32)</f>
        <v>#REF!</v>
      </c>
      <c r="AF33" s="2" t="e">
        <f>SUM(AF31:AF32)</f>
        <v>#REF!</v>
      </c>
      <c r="AG33" s="2" t="e">
        <f>SUM(AG31:AG32)</f>
        <v>#REF!</v>
      </c>
      <c r="AI33" s="2" t="e">
        <f>SUM(AI31:AI32)</f>
        <v>#REF!</v>
      </c>
      <c r="AJ33" s="2" t="e">
        <f>SUM(AJ31:AJ32)</f>
        <v>#REF!</v>
      </c>
      <c r="AK33" s="2" t="e">
        <f>SUM(AK31:AK32)</f>
        <v>#REF!</v>
      </c>
      <c r="AM33" s="2" t="e">
        <f>SUM(AM31:AM32)</f>
        <v>#REF!</v>
      </c>
      <c r="AN33" s="2" t="e">
        <f>SUM(AN31:AN32)</f>
        <v>#REF!</v>
      </c>
      <c r="AO33" s="2" t="e">
        <f>SUM(AO31:AO32)</f>
        <v>#REF!</v>
      </c>
      <c r="AQ33" s="2" t="e">
        <f>SUM(AQ31:AQ32)</f>
        <v>#REF!</v>
      </c>
      <c r="AR33" s="2" t="e">
        <f>SUM(AR31:AR32)</f>
        <v>#REF!</v>
      </c>
      <c r="AS33" s="2" t="e">
        <f>SUM(AS31:AS32)</f>
        <v>#REF!</v>
      </c>
      <c r="AU33" s="2" t="e">
        <f>SUM(AU31:AU32)</f>
        <v>#REF!</v>
      </c>
      <c r="AV33" s="2" t="e">
        <f>SUM(AV31:AV32)</f>
        <v>#REF!</v>
      </c>
      <c r="AW33" s="2" t="e">
        <f>SUM(AW31:AW32)</f>
        <v>#REF!</v>
      </c>
      <c r="AY33" s="2" t="e">
        <f>SUM(AY31:AY32)</f>
        <v>#REF!</v>
      </c>
      <c r="AZ33" s="2" t="e">
        <f>SUM(AZ31:AZ32)</f>
        <v>#REF!</v>
      </c>
      <c r="BA33" s="2" t="e">
        <f>SUM(BA31:BA32)</f>
        <v>#REF!</v>
      </c>
      <c r="BC33" s="2" t="e">
        <f>SUM(BC31:BC32)</f>
        <v>#REF!</v>
      </c>
      <c r="BD33" s="2" t="e">
        <f>SUM(BD31:BD32)</f>
        <v>#REF!</v>
      </c>
      <c r="BE33" s="2" t="e">
        <f>SUM(BE31:BE32)</f>
        <v>#REF!</v>
      </c>
      <c r="BG33" s="2" t="e">
        <f>SUM(BG31:BG32)</f>
        <v>#REF!</v>
      </c>
      <c r="BH33" s="2" t="e">
        <f>SUM(BH31:BH32)</f>
        <v>#REF!</v>
      </c>
      <c r="BI33" s="2" t="e">
        <f>SUM(BI31:BI32)</f>
        <v>#REF!</v>
      </c>
      <c r="BK33" s="33" t="e">
        <f>SUM(BK31:BK32)</f>
        <v>#REF!</v>
      </c>
      <c r="BL33" s="33" t="e">
        <f>SUM(BL31:BL32)</f>
        <v>#REF!</v>
      </c>
      <c r="BM33" s="33" t="e">
        <f>SUM(BM31:BM32)</f>
        <v>#REF!</v>
      </c>
      <c r="BO33" s="2" t="e">
        <f>SUM(BO31:BO32)</f>
        <v>#REF!</v>
      </c>
      <c r="BP33" s="2" t="e">
        <f>SUM(BP31:BP32)</f>
        <v>#REF!</v>
      </c>
      <c r="BQ33" s="2" t="e">
        <f>SUM(BQ31:BQ32)</f>
        <v>#REF!</v>
      </c>
      <c r="BS33" s="2" t="e">
        <f>SUM(BS31:BS32)</f>
        <v>#REF!</v>
      </c>
      <c r="BT33" s="2" t="e">
        <f>SUM(BT31:BT32)</f>
        <v>#REF!</v>
      </c>
      <c r="BU33" s="2" t="e">
        <f>SUM(BU31:BU32)</f>
        <v>#REF!</v>
      </c>
      <c r="BW33" s="2" t="e">
        <f aca="true" t="shared" si="17" ref="BW33:CG33">SUM(BW31:BW32)</f>
        <v>#REF!</v>
      </c>
      <c r="BX33" s="2" t="e">
        <f t="shared" si="17"/>
        <v>#REF!</v>
      </c>
      <c r="BY33" s="2" t="e">
        <f t="shared" si="17"/>
        <v>#REF!</v>
      </c>
      <c r="BZ33" s="27" t="e">
        <f t="shared" si="17"/>
        <v>#REF!</v>
      </c>
      <c r="CA33" s="27" t="e">
        <f t="shared" si="17"/>
        <v>#REF!</v>
      </c>
      <c r="CB33" s="27" t="e">
        <f t="shared" si="17"/>
        <v>#REF!</v>
      </c>
      <c r="CC33" s="33" t="e">
        <f t="shared" si="17"/>
        <v>#REF!</v>
      </c>
      <c r="CD33" s="33" t="e">
        <f t="shared" si="17"/>
        <v>#REF!</v>
      </c>
      <c r="CE33" s="2" t="e">
        <f t="shared" si="17"/>
        <v>#REF!</v>
      </c>
      <c r="CF33" s="2" t="e">
        <f t="shared" si="17"/>
        <v>#REF!</v>
      </c>
      <c r="CG33" s="2" t="e">
        <f t="shared" si="17"/>
        <v>#REF!</v>
      </c>
      <c r="CI33" s="2" t="e">
        <f>SUM(CI31:CI32)</f>
        <v>#REF!</v>
      </c>
      <c r="CJ33" s="2" t="e">
        <f>SUM(CJ31:CJ32)</f>
        <v>#REF!</v>
      </c>
      <c r="CK33" s="2" t="e">
        <f>SUM(CK31:CK32)</f>
        <v>#REF!</v>
      </c>
      <c r="CM33" s="2" t="e">
        <f aca="true" t="shared" si="18" ref="CM33:DH33">SUM(CM31:CM32)</f>
        <v>#REF!</v>
      </c>
      <c r="CN33" s="2" t="e">
        <f t="shared" si="18"/>
        <v>#REF!</v>
      </c>
      <c r="CO33" s="2" t="e">
        <f t="shared" si="18"/>
        <v>#REF!</v>
      </c>
      <c r="CP33" s="27" t="e">
        <f t="shared" si="18"/>
        <v>#REF!</v>
      </c>
      <c r="CQ33" s="27" t="e">
        <f t="shared" si="18"/>
        <v>#REF!</v>
      </c>
      <c r="CR33" s="27" t="e">
        <f t="shared" si="18"/>
        <v>#REF!</v>
      </c>
      <c r="CS33" s="2" t="e">
        <f t="shared" si="18"/>
        <v>#REF!</v>
      </c>
      <c r="CT33" s="2" t="e">
        <f t="shared" si="18"/>
        <v>#REF!</v>
      </c>
      <c r="CU33" s="2" t="e">
        <f t="shared" si="18"/>
        <v>#REF!</v>
      </c>
      <c r="CV33" s="33" t="e">
        <f t="shared" si="18"/>
        <v>#REF!</v>
      </c>
      <c r="CW33" s="33" t="e">
        <f t="shared" si="18"/>
        <v>#REF!</v>
      </c>
      <c r="CX33" s="33" t="e">
        <f t="shared" si="18"/>
        <v>#REF!</v>
      </c>
      <c r="CY33" s="2" t="e">
        <f t="shared" si="18"/>
        <v>#REF!</v>
      </c>
      <c r="CZ33" s="2" t="e">
        <f t="shared" si="18"/>
        <v>#REF!</v>
      </c>
      <c r="DA33" s="2" t="e">
        <f t="shared" si="18"/>
        <v>#REF!</v>
      </c>
      <c r="DB33" s="2" t="e">
        <f t="shared" si="18"/>
        <v>#REF!</v>
      </c>
      <c r="DC33" s="2" t="e">
        <f t="shared" si="18"/>
        <v>#REF!</v>
      </c>
      <c r="DD33" s="2" t="e">
        <f t="shared" si="18"/>
        <v>#REF!</v>
      </c>
      <c r="DE33" s="33" t="e">
        <f t="shared" si="18"/>
        <v>#REF!</v>
      </c>
      <c r="DF33" s="2" t="e">
        <f t="shared" si="18"/>
        <v>#REF!</v>
      </c>
      <c r="DG33" s="2" t="e">
        <f t="shared" si="18"/>
        <v>#REF!</v>
      </c>
      <c r="DH33" s="2" t="e">
        <f t="shared" si="18"/>
        <v>#REF!</v>
      </c>
      <c r="DJ33" s="2" t="e">
        <f>SUM(DJ31:DJ32)</f>
        <v>#REF!</v>
      </c>
      <c r="DK33" s="2" t="e">
        <f>SUM(DK31:DK32)</f>
        <v>#REF!</v>
      </c>
      <c r="DL33" s="2" t="e">
        <f>SUM(DL31:DL32)</f>
        <v>#REF!</v>
      </c>
      <c r="DN33" s="2" t="e">
        <f>SUM(DN31:DN32)</f>
        <v>#REF!</v>
      </c>
      <c r="DO33" s="2" t="e">
        <f>SUM(DO31:DO32)</f>
        <v>#REF!</v>
      </c>
      <c r="DP33" s="2" t="e">
        <f>SUM(DP31:DP32)</f>
        <v>#REF!</v>
      </c>
      <c r="DR33" s="2" t="e">
        <f>SUM(DR31:DR32)</f>
        <v>#REF!</v>
      </c>
      <c r="DS33" s="2" t="e">
        <f>SUM(DS31:DS32)</f>
        <v>#REF!</v>
      </c>
      <c r="DT33" s="2" t="e">
        <f>SUM(DT31:DT32)</f>
        <v>#REF!</v>
      </c>
      <c r="DV33" s="27" t="e">
        <f>SUM(DV31:DV32)</f>
        <v>#REF!</v>
      </c>
      <c r="DW33" s="27"/>
      <c r="DX33" s="27"/>
      <c r="DZ33" s="2" t="e">
        <f>SUM(DZ31:DZ32)</f>
        <v>#REF!</v>
      </c>
      <c r="EA33" s="2" t="e">
        <f>SUM(EA31:EA32)</f>
        <v>#REF!</v>
      </c>
      <c r="EB33" s="2" t="e">
        <f>SUM(EB31:EB32)</f>
        <v>#REF!</v>
      </c>
      <c r="ED33" s="2" t="e">
        <f>SUM(ED31:ED32)</f>
        <v>#REF!</v>
      </c>
      <c r="EE33" s="2" t="e">
        <f>SUM(EE31:EE32)</f>
        <v>#REF!</v>
      </c>
      <c r="EF33" s="2" t="e">
        <f>SUM(EF31:EF32)</f>
        <v>#REF!</v>
      </c>
      <c r="EH33" s="2" t="e">
        <f>SUM(EH31:EH32)</f>
        <v>#REF!</v>
      </c>
      <c r="EI33" s="2" t="e">
        <f>SUM(EI31:EI32)</f>
        <v>#REF!</v>
      </c>
      <c r="EJ33" s="2" t="e">
        <f>SUM(EJ31:EJ32)</f>
        <v>#REF!</v>
      </c>
      <c r="EL33" s="2" t="e">
        <f>SUM(EL31:EL32)</f>
        <v>#REF!</v>
      </c>
      <c r="EM33" s="2" t="e">
        <f>SUM(EM31:EM32)</f>
        <v>#REF!</v>
      </c>
      <c r="EN33" s="2" t="e">
        <f>SUM(EN31:EN32)</f>
        <v>#REF!</v>
      </c>
      <c r="EP33" s="2" t="e">
        <f>SUM(EP31:EP32)</f>
        <v>#REF!</v>
      </c>
      <c r="EQ33" s="2" t="e">
        <f>SUM(EQ31:EQ32)</f>
        <v>#REF!</v>
      </c>
      <c r="ER33" s="2" t="e">
        <f>SUM(ER31:ER32)</f>
        <v>#REF!</v>
      </c>
      <c r="ET33" s="27" t="e">
        <f>SUM(ET31:ET32)</f>
        <v>#REF!</v>
      </c>
      <c r="EU33" s="27"/>
      <c r="EV33" s="27"/>
      <c r="EX33" s="2" t="e">
        <f>SUM(EX31:EX32)</f>
        <v>#REF!</v>
      </c>
      <c r="EY33" s="2" t="e">
        <f>SUM(EY31:EY32)</f>
        <v>#REF!</v>
      </c>
      <c r="EZ33" s="2" t="e">
        <f>SUM(EZ31:EZ32)</f>
        <v>#REF!</v>
      </c>
      <c r="FB33" s="2" t="e">
        <f>SUM(FB31:FB32)</f>
        <v>#REF!</v>
      </c>
      <c r="FC33" s="2" t="e">
        <f>SUM(FC31:FC32)</f>
        <v>#REF!</v>
      </c>
      <c r="FD33" s="2" t="e">
        <f>SUM(FD31:FD32)</f>
        <v>#REF!</v>
      </c>
      <c r="FF33" s="2" t="e">
        <f>SUM(FF31:FF32)</f>
        <v>#REF!</v>
      </c>
      <c r="FG33" s="2" t="e">
        <f>SUM(FG31:FG32)</f>
        <v>#REF!</v>
      </c>
      <c r="FH33" s="2" t="e">
        <f>SUM(FH31:FH32)</f>
        <v>#REF!</v>
      </c>
      <c r="FJ33" s="2" t="e">
        <f>SUM(FJ31:FJ32)</f>
        <v>#REF!</v>
      </c>
      <c r="FK33" s="2" t="e">
        <f>SUM(FK31:FK32)</f>
        <v>#REF!</v>
      </c>
      <c r="FL33" s="2" t="e">
        <f>SUM(FL31:FL32)</f>
        <v>#REF!</v>
      </c>
      <c r="FN33" s="2" t="e">
        <f>SUM(FN31:FN32)</f>
        <v>#REF!</v>
      </c>
      <c r="FO33" s="2" t="e">
        <f>SUM(FO31:FO32)</f>
        <v>#REF!</v>
      </c>
      <c r="FP33" s="2" t="e">
        <f>SUM(FP31:FP32)</f>
        <v>#REF!</v>
      </c>
      <c r="FR33" s="33" t="e">
        <f>SUM(FR31:FR32)</f>
        <v>#REF!</v>
      </c>
      <c r="FS33" s="2" t="e">
        <f>SUM(FS31:FS32)</f>
        <v>#REF!</v>
      </c>
      <c r="FT33" s="2" t="e">
        <f>SUM(FT31:FT32)</f>
        <v>#REF!</v>
      </c>
      <c r="FU33" s="2" t="e">
        <f>SUM(FU31:FU32)</f>
        <v>#REF!</v>
      </c>
      <c r="FW33" s="12" t="e">
        <f aca="true" t="shared" si="19" ref="FW33:GB33">SUM(FW31:FW32)</f>
        <v>#REF!</v>
      </c>
      <c r="FX33" s="12" t="e">
        <f t="shared" si="19"/>
        <v>#REF!</v>
      </c>
      <c r="FY33" s="12" t="e">
        <f t="shared" si="19"/>
        <v>#REF!</v>
      </c>
      <c r="FZ33" s="12" t="e">
        <f t="shared" si="19"/>
        <v>#REF!</v>
      </c>
      <c r="GA33" s="12" t="e">
        <f t="shared" si="19"/>
        <v>#REF!</v>
      </c>
      <c r="GB33" s="12" t="e">
        <f t="shared" si="19"/>
        <v>#REF!</v>
      </c>
      <c r="GC33" s="47">
        <v>341680.3549377935</v>
      </c>
      <c r="GD33" s="47">
        <v>163918.1033314253</v>
      </c>
      <c r="GE33" s="47">
        <v>177762.2516063682</v>
      </c>
    </row>
    <row r="34" spans="1:187" s="1" customFormat="1" ht="12.75">
      <c r="A34" s="1" t="s">
        <v>86</v>
      </c>
      <c r="B34" s="1" t="e">
        <f>B33/#REF!/12</f>
        <v>#REF!</v>
      </c>
      <c r="E34" s="1" t="e">
        <f>E33/#REF!/6</f>
        <v>#REF!</v>
      </c>
      <c r="H34" s="1" t="e">
        <f>H33/#REF!/6</f>
        <v>#REF!</v>
      </c>
      <c r="K34" s="1" t="e">
        <f>K33/#REF!/6</f>
        <v>#REF!</v>
      </c>
      <c r="N34" s="1" t="e">
        <f>N33/#REF!/6</f>
        <v>#REF!</v>
      </c>
      <c r="Q34" s="1" t="e">
        <f>Q33/#REF!/6</f>
        <v>#REF!</v>
      </c>
      <c r="T34" s="1" t="e">
        <f>T33/#REF!/6</f>
        <v>#REF!</v>
      </c>
      <c r="W34" s="10" t="e">
        <f>W33/#REF!/6</f>
        <v>#REF!</v>
      </c>
      <c r="X34" s="10"/>
      <c r="Y34" s="10"/>
      <c r="AA34" s="1" t="e">
        <f>AA33/#REF!/6</f>
        <v>#REF!</v>
      </c>
      <c r="AE34" s="1" t="e">
        <f>AE33/#REF!/6</f>
        <v>#REF!</v>
      </c>
      <c r="AI34" s="1" t="e">
        <f>AI33/#REF!/6</f>
        <v>#REF!</v>
      </c>
      <c r="AM34" s="1" t="e">
        <f>AM33/#REF!/6</f>
        <v>#REF!</v>
      </c>
      <c r="AQ34" s="1" t="e">
        <f>AQ33/#REF!/6</f>
        <v>#REF!</v>
      </c>
      <c r="AU34" s="1" t="e">
        <f>AU33/#REF!/6</f>
        <v>#REF!</v>
      </c>
      <c r="AY34" s="1" t="e">
        <f>AY33/#REF!/6</f>
        <v>#REF!</v>
      </c>
      <c r="BC34" s="1" t="e">
        <f>BC33/#REF!/6</f>
        <v>#REF!</v>
      </c>
      <c r="BG34" s="1" t="e">
        <f>BG33/#REF!/6</f>
        <v>#REF!</v>
      </c>
      <c r="BK34" s="32" t="e">
        <f>BK33/#REF!/6</f>
        <v>#REF!</v>
      </c>
      <c r="BL34" s="32"/>
      <c r="BM34" s="32"/>
      <c r="BO34" s="1" t="e">
        <f>BO33/#REF!/6</f>
        <v>#REF!</v>
      </c>
      <c r="BS34" s="1" t="e">
        <f>BS33/#REF!/6</f>
        <v>#REF!</v>
      </c>
      <c r="BW34" s="1" t="e">
        <f>BW33/#REF!/6</f>
        <v>#REF!</v>
      </c>
      <c r="BZ34" s="26" t="e">
        <f>BZ33/#REF!/6</f>
        <v>#REF!</v>
      </c>
      <c r="CA34" s="26"/>
      <c r="CB34" s="26"/>
      <c r="CC34" s="32" t="e">
        <f>CC33/#REF!/6</f>
        <v>#REF!</v>
      </c>
      <c r="CD34" s="32" t="e">
        <f>CD33/#REF!/6</f>
        <v>#REF!</v>
      </c>
      <c r="CE34" s="1" t="e">
        <f>CE33/#REF!/6</f>
        <v>#REF!</v>
      </c>
      <c r="CI34" s="1" t="e">
        <f>CI33/#REF!/6</f>
        <v>#REF!</v>
      </c>
      <c r="CM34" s="1" t="e">
        <f>CM33/#REF!/6</f>
        <v>#REF!</v>
      </c>
      <c r="CP34" s="26" t="e">
        <f>CP33/#REF!/6</f>
        <v>#REF!</v>
      </c>
      <c r="CQ34" s="26"/>
      <c r="CR34" s="26"/>
      <c r="CS34" s="1" t="e">
        <f>CS33/#REF!/6</f>
        <v>#REF!</v>
      </c>
      <c r="CV34" s="32" t="e">
        <f>CV33/#REF!/6</f>
        <v>#REF!</v>
      </c>
      <c r="CW34" s="32" t="e">
        <f>CW33/#REF!/6</f>
        <v>#REF!</v>
      </c>
      <c r="CX34" s="32" t="e">
        <f>CX33/#REF!/6</f>
        <v>#REF!</v>
      </c>
      <c r="CY34" s="1" t="e">
        <f>CY33/#REF!/6</f>
        <v>#REF!</v>
      </c>
      <c r="CZ34" s="10"/>
      <c r="DA34" s="10"/>
      <c r="DB34" s="1" t="e">
        <f>DB33/#REF!/6</f>
        <v>#REF!</v>
      </c>
      <c r="DE34" s="32" t="e">
        <f>DE33/#REF!/6</f>
        <v>#REF!</v>
      </c>
      <c r="DF34" s="1" t="e">
        <f>DF33/#REF!/6</f>
        <v>#REF!</v>
      </c>
      <c r="DJ34" s="1" t="e">
        <f>DJ33/#REF!/6</f>
        <v>#REF!</v>
      </c>
      <c r="DN34" s="1" t="e">
        <f>DN33/#REF!/6</f>
        <v>#REF!</v>
      </c>
      <c r="DR34" s="1" t="e">
        <f>DR33/#REF!/6</f>
        <v>#REF!</v>
      </c>
      <c r="DV34" s="26" t="e">
        <f>DV33/#REF!/6</f>
        <v>#REF!</v>
      </c>
      <c r="DW34" s="26"/>
      <c r="DX34" s="26"/>
      <c r="DZ34" s="1" t="e">
        <f>DZ33/#REF!/6</f>
        <v>#REF!</v>
      </c>
      <c r="ED34" s="1" t="e">
        <f>ED33/#REF!/6</f>
        <v>#REF!</v>
      </c>
      <c r="EH34" s="1" t="e">
        <f>EH33/#REF!/6</f>
        <v>#REF!</v>
      </c>
      <c r="EL34" s="1" t="e">
        <f>EL33/#REF!/6</f>
        <v>#REF!</v>
      </c>
      <c r="EP34" s="1" t="e">
        <f>EP33/#REF!/6</f>
        <v>#REF!</v>
      </c>
      <c r="ET34" s="26" t="e">
        <f>ET33/#REF!/6</f>
        <v>#REF!</v>
      </c>
      <c r="EU34" s="26"/>
      <c r="EV34" s="26"/>
      <c r="EX34" s="1" t="e">
        <f>EX33/#REF!/6</f>
        <v>#REF!</v>
      </c>
      <c r="FB34" s="1" t="e">
        <f>FB33/#REF!/6</f>
        <v>#REF!</v>
      </c>
      <c r="FF34" s="1" t="e">
        <f>FF33/#REF!/6</f>
        <v>#REF!</v>
      </c>
      <c r="FJ34" s="1" t="e">
        <f>FJ33/#REF!/6</f>
        <v>#REF!</v>
      </c>
      <c r="FN34" s="1" t="e">
        <f>FN33/#REF!/6</f>
        <v>#REF!</v>
      </c>
      <c r="FR34" s="32" t="e">
        <f>FR33/#REF!/6</f>
        <v>#REF!</v>
      </c>
      <c r="FS34" s="1" t="e">
        <f>FS33/#REF!/6</f>
        <v>#REF!</v>
      </c>
      <c r="FW34" s="1" t="e">
        <f>FW33/#REF!/6</f>
        <v>#REF!</v>
      </c>
      <c r="FZ34" s="16"/>
      <c r="GA34" s="16">
        <v>10.78</v>
      </c>
      <c r="GB34" s="16">
        <f>GA34*1.1</f>
        <v>11.858</v>
      </c>
      <c r="GC34" s="16"/>
      <c r="GD34" s="16">
        <v>10.78</v>
      </c>
      <c r="GE34" s="16">
        <f>GD34*1.1</f>
        <v>11.858</v>
      </c>
    </row>
    <row r="36" ht="12.75">
      <c r="A36" t="s">
        <v>87</v>
      </c>
    </row>
    <row r="37" ht="12.75">
      <c r="A37" t="s">
        <v>88</v>
      </c>
    </row>
    <row r="39" ht="12.75">
      <c r="A39" t="s">
        <v>89</v>
      </c>
    </row>
    <row r="41" ht="12.75">
      <c r="A41" t="s">
        <v>90</v>
      </c>
    </row>
    <row r="43" spans="1:185" ht="12.7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  <c r="BF43" s="49"/>
      <c r="BG43" s="49"/>
      <c r="BH43" s="49"/>
      <c r="BI43" s="49"/>
      <c r="BJ43" s="49"/>
      <c r="BK43" s="49"/>
      <c r="BL43" s="49"/>
      <c r="BM43" s="49"/>
      <c r="BN43" s="49"/>
      <c r="BO43" s="49"/>
      <c r="BP43" s="49"/>
      <c r="BQ43" s="49"/>
      <c r="BR43" s="49"/>
      <c r="BS43" s="49"/>
      <c r="BT43" s="49"/>
      <c r="BU43" s="49"/>
      <c r="BV43" s="49"/>
      <c r="BW43" s="49"/>
      <c r="BX43" s="49"/>
      <c r="BY43" s="49"/>
      <c r="BZ43" s="49"/>
      <c r="CA43" s="49"/>
      <c r="CB43" s="49"/>
      <c r="CC43" s="49"/>
      <c r="CD43" s="49"/>
      <c r="CE43" s="49"/>
      <c r="CF43" s="49"/>
      <c r="CG43" s="49"/>
      <c r="CH43" s="49"/>
      <c r="CI43" s="49"/>
      <c r="CJ43" s="49"/>
      <c r="CK43" s="49"/>
      <c r="CL43" s="49"/>
      <c r="CM43" s="49"/>
      <c r="CN43" s="49"/>
      <c r="CO43" s="49"/>
      <c r="CP43" s="49"/>
      <c r="CQ43" s="49"/>
      <c r="CR43" s="49"/>
      <c r="CS43" s="49"/>
      <c r="CT43" s="49"/>
      <c r="CU43" s="49"/>
      <c r="CV43" s="49"/>
      <c r="CW43" s="49"/>
      <c r="CX43" s="49"/>
      <c r="CY43" s="49"/>
      <c r="CZ43" s="49"/>
      <c r="DA43" s="49"/>
      <c r="DB43" s="49"/>
      <c r="DC43" s="49"/>
      <c r="DD43" s="49"/>
      <c r="DE43" s="49"/>
      <c r="DF43" s="49"/>
      <c r="DG43" s="49"/>
      <c r="DH43" s="49"/>
      <c r="DI43" s="49"/>
      <c r="DJ43" s="49"/>
      <c r="DK43" s="49"/>
      <c r="DL43" s="49"/>
      <c r="DM43" s="49"/>
      <c r="DN43" s="49"/>
      <c r="DO43" s="49"/>
      <c r="DP43" s="49"/>
      <c r="DQ43" s="49"/>
      <c r="DR43" s="49"/>
      <c r="DS43" s="49"/>
      <c r="DT43" s="49"/>
      <c r="DU43" s="49"/>
      <c r="DV43" s="49"/>
      <c r="DW43" s="49"/>
      <c r="DX43" s="49"/>
      <c r="DY43" s="49"/>
      <c r="DZ43" s="49"/>
      <c r="EA43" s="49"/>
      <c r="EB43" s="49"/>
      <c r="EC43" s="49"/>
      <c r="ED43" s="49"/>
      <c r="EE43" s="49"/>
      <c r="EF43" s="49"/>
      <c r="EG43" s="49"/>
      <c r="EH43" s="49"/>
      <c r="EI43" s="49"/>
      <c r="EJ43" s="49"/>
      <c r="EK43" s="49"/>
      <c r="EL43" s="49"/>
      <c r="EM43" s="49"/>
      <c r="EN43" s="49"/>
      <c r="EO43" s="49"/>
      <c r="EP43" s="49"/>
      <c r="EQ43" s="49"/>
      <c r="ER43" s="49"/>
      <c r="ES43" s="49"/>
      <c r="ET43" s="49"/>
      <c r="EU43" s="49"/>
      <c r="EV43" s="49"/>
      <c r="EW43" s="49"/>
      <c r="EX43" s="49"/>
      <c r="EY43" s="49"/>
      <c r="EZ43" s="49"/>
      <c r="FA43" s="49"/>
      <c r="FB43" s="49"/>
      <c r="FC43" s="49"/>
      <c r="FD43" s="49"/>
      <c r="FE43" s="49"/>
      <c r="FF43" s="49"/>
      <c r="FG43" s="49"/>
      <c r="FH43" s="49"/>
      <c r="FI43" s="49"/>
      <c r="FJ43" s="49"/>
      <c r="FK43" s="49"/>
      <c r="FL43" s="49"/>
      <c r="FM43" s="49"/>
      <c r="FN43" s="49"/>
      <c r="FO43" s="49"/>
      <c r="FP43" s="49"/>
      <c r="FQ43" s="49"/>
      <c r="FR43" s="49"/>
      <c r="FS43" s="49"/>
      <c r="FT43" s="49"/>
      <c r="FU43" s="49"/>
      <c r="FV43" s="49"/>
      <c r="FW43" s="49"/>
      <c r="FX43" s="49"/>
      <c r="FY43" s="49"/>
      <c r="FZ43" s="49"/>
      <c r="GA43" s="49"/>
      <c r="GB43" s="49"/>
      <c r="GC43" s="49"/>
    </row>
    <row r="44" spans="1:181" ht="12.7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</row>
    <row r="45" spans="1:187" ht="12.75">
      <c r="A45" s="1" t="s">
        <v>98</v>
      </c>
      <c r="FW45" s="1" t="e">
        <f>FW8-FW33</f>
        <v>#REF!</v>
      </c>
      <c r="FX45" s="1" t="e">
        <f>FX8-FX33</f>
        <v>#REF!</v>
      </c>
      <c r="FY45" s="1" t="e">
        <f>FY8-FY33</f>
        <v>#REF!</v>
      </c>
      <c r="FZ45" s="44" t="e">
        <f>FZ9-FZ33</f>
        <v>#REF!</v>
      </c>
      <c r="GA45" s="44" t="e">
        <f>GA9-GA33</f>
        <v>#REF!</v>
      </c>
      <c r="GB45" s="44" t="e">
        <f>GB9-GB33</f>
        <v>#REF!</v>
      </c>
      <c r="GC45" s="44">
        <f>GC9-GC33</f>
        <v>461235.4910480999</v>
      </c>
      <c r="GD45" s="44"/>
      <c r="GE45" s="44"/>
    </row>
  </sheetData>
  <sheetProtection/>
  <mergeCells count="4">
    <mergeCell ref="A43:GC43"/>
    <mergeCell ref="FW5:FY5"/>
    <mergeCell ref="FZ5:GB5"/>
    <mergeCell ref="GC5:GE5"/>
  </mergeCells>
  <printOptions/>
  <pageMargins left="0.3937007874015748" right="0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2012-05-29T05:50:03Z</cp:lastPrinted>
  <dcterms:created xsi:type="dcterms:W3CDTF">2011-12-26T09:11:53Z</dcterms:created>
  <dcterms:modified xsi:type="dcterms:W3CDTF">2012-07-19T08:53:56Z</dcterms:modified>
  <cp:category/>
  <cp:version/>
  <cp:contentType/>
  <cp:contentStatus/>
</cp:coreProperties>
</file>