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<sst xmlns="http://schemas.openxmlformats.org/spreadsheetml/2006/main" count="44" uniqueCount="42">
  <si>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СМЕТА</t>
  </si>
  <si>
    <t>Статьи доходов</t>
  </si>
  <si>
    <t>Статьи расходов</t>
  </si>
  <si>
    <t>Сантехнические работы</t>
  </si>
  <si>
    <t>Внешнее благоустройство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</si>
  <si>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</si>
  <si>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</si>
  <si>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</si>
  <si>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</si>
  <si>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Уборка придомовой территории</t>
  </si>
  <si>
    <t>Вывоз крупногабаритного мусора</t>
  </si>
  <si>
    <t>4. Общехозяйственные расходы</t>
  </si>
  <si>
    <t>Утверждена Решением собрания собственников</t>
  </si>
  <si>
    <t>о стоимости работ по содержанию и ремонту общедомового имущества на 2012 год</t>
  </si>
  <si>
    <t>Адрес</t>
  </si>
  <si>
    <t>Ожидаемое начисление населению на 2012 год</t>
  </si>
  <si>
    <t>Ожидаемый доход всего с учетом сальдо на 01.11.2011 г.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</si>
  <si>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</si>
  <si>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</si>
  <si>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</si>
  <si>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</si>
  <si>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</si>
  <si>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</si>
  <si>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</si>
  <si>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</si>
  <si>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</si>
  <si>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 xml:space="preserve">    3.2.Услуги жилищных предприятий:</t>
  </si>
  <si>
    <t>5. Расходы по начислению, сбору платежей и управлениюжилищным фондом</t>
  </si>
  <si>
    <t>Итого себестоимость услуг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</si>
  <si>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</si>
  <si>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</si>
  <si>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</si>
  <si>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Тариф на 1 кв.м. на 2012г.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</si>
  <si>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</si>
  <si>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</si>
  <si>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</si>
  <si>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Айская 68</t>
  </si>
  <si>
    <t>всего</t>
  </si>
  <si>
    <t>с 01.01.2012</t>
  </si>
  <si>
    <t>с 01.07.2012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</si>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</sst>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3" fillId="0" borderId="0" xfId="53" applyFo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9" fillId="0" borderId="0" xfId="53" applyFont="1">
      <alignment/>
      <protection/>
    </xf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1" fillId="0" borderId="1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2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center" wrapText="1"/>
    </xf>
    <xf numFmtId="1" fontId="0" fillId="0" borderId="10" xfId="0" applyNumberFormat="1" applyBorder="1" applyAlignment="1">
      <alignment horizontal="left"/>
    </xf>
    <xf numFmtId="0" fontId="19" fillId="0" borderId="12" xfId="53" applyFont="1" applyFill="1" applyBorder="1" applyAlignment="1">
      <alignment horizontal="center" vertical="center"/>
      <protection/>
    </xf>
    <xf numFmtId="1" fontId="0" fillId="0" borderId="13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3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54.875" style="16" customWidth="1"/>
    <col min="2" max="2" width="15.625" style="9" customWidth="1"/>
    <col min="3" max="3" width="12.125" style="9" customWidth="1"/>
    <col min="4" max="4" width="12.75390625" style="9" customWidth="1"/>
    <col min="5" max="16384" width="9.125" style="1" customWidth="1"/>
  </cols>
  <sheetData>
    <row r="1" ht="12.75">
      <c r="A1" s="9"/>
    </row>
    <row r="2" ht="12.75">
      <c r="A2" s="5" t="s">
        <v>0</v>
      </c>
    </row>
    <row r="3" spans="1:4" ht="25.5" customHeight="1">
      <c r="A3" s="23" t="s">
        <v>13</v>
      </c>
      <c r="B3" s="5"/>
      <c r="C3" s="5"/>
      <c r="D3" s="5"/>
    </row>
    <row r="4" ht="12.75" customHeight="1">
      <c r="A4" s="12"/>
    </row>
    <row r="5" spans="1:4" ht="12.75">
      <c r="A5" s="12" t="s">
        <v>14</v>
      </c>
      <c r="B5" s="26" t="s">
        <v>36</v>
      </c>
      <c r="C5" s="26"/>
      <c r="D5" s="26"/>
    </row>
    <row r="6" spans="1:8" ht="12.75">
      <c r="A6" s="24"/>
      <c r="B6" s="4" t="s">
        <v>37</v>
      </c>
      <c r="C6" s="4" t="s">
        <v>38</v>
      </c>
      <c r="D6" s="4" t="s">
        <v>39</v>
      </c>
      <c r="E6" s="6"/>
      <c r="F6" s="6"/>
      <c r="G6" s="6"/>
      <c r="H6" s="6"/>
    </row>
    <row r="7" spans="1:4" ht="12.75">
      <c r="A7" s="17" t="s">
        <v>1</v>
      </c>
      <c r="B7" s="2" t="s">
        <v>40</v>
      </c>
      <c r="C7" s="2" t="s">
        <v>40</v>
      </c>
      <c r="D7" s="2" t="s">
        <v>40</v>
      </c>
    </row>
    <row r="8" spans="1:4" ht="12.75">
      <c r="A8" s="13" t="s">
        <v>15</v>
      </c>
      <c r="B8" s="21">
        <v>247858.93439999997</v>
      </c>
      <c r="C8" s="10">
        <v>118028.06399999998</v>
      </c>
      <c r="D8" s="10">
        <v>129830.8704</v>
      </c>
    </row>
    <row r="9" spans="1:4" ht="12.75">
      <c r="A9" s="13" t="s">
        <v>16</v>
      </c>
      <c r="B9" s="21">
        <v>183557.6303854193</v>
      </c>
      <c r="C9" s="21">
        <v>150178.71600729032</v>
      </c>
      <c r="D9" s="21">
        <v>161981.52240729035</v>
      </c>
    </row>
    <row r="10" spans="1:4" ht="12.75">
      <c r="A10" s="17" t="s">
        <v>2</v>
      </c>
      <c r="B10" s="11">
        <v>-64301.30401458067</v>
      </c>
      <c r="C10" s="8"/>
      <c r="D10" s="8"/>
    </row>
    <row r="11" spans="1:4" ht="12.75">
      <c r="A11" s="13" t="s">
        <v>17</v>
      </c>
      <c r="B11" s="7">
        <v>-64301.30401458067</v>
      </c>
      <c r="C11" s="4">
        <v>-32150.652007290337</v>
      </c>
      <c r="D11" s="4">
        <v>-32150.652007290337</v>
      </c>
    </row>
    <row r="12" spans="1:4" ht="12.75">
      <c r="A12" s="14" t="s">
        <v>18</v>
      </c>
      <c r="B12" s="7">
        <f>C12+D12</f>
        <v>25697.173559322036</v>
      </c>
      <c r="C12" s="4">
        <f>SUM(C13:C18)</f>
        <v>7987.051355932204</v>
      </c>
      <c r="D12" s="4">
        <f>SUM(D13:D18)</f>
        <v>17710.12220338983</v>
      </c>
    </row>
    <row r="13" spans="1:4" ht="12.75">
      <c r="A13" s="13" t="s">
        <v>19</v>
      </c>
      <c r="B13" s="21">
        <v>1719.12</v>
      </c>
      <c r="C13" s="10">
        <v>0</v>
      </c>
      <c r="D13" s="10">
        <v>1719.12</v>
      </c>
    </row>
    <row r="14" spans="1:4" ht="12.75">
      <c r="A14" s="13" t="s">
        <v>20</v>
      </c>
      <c r="B14" s="21">
        <v>11962.356610169492</v>
      </c>
      <c r="C14" s="10">
        <v>2196.0169491525426</v>
      </c>
      <c r="D14" s="10">
        <v>9766.33966101695</v>
      </c>
    </row>
    <row r="15" spans="1:4" ht="12.75">
      <c r="A15" s="13" t="s">
        <v>21</v>
      </c>
      <c r="B15" s="21">
        <v>9517.472542372881</v>
      </c>
      <c r="C15" s="21">
        <v>4564</v>
      </c>
      <c r="D15" s="21">
        <v>4953.472542372881</v>
      </c>
    </row>
    <row r="16" spans="1:4" ht="12.75">
      <c r="A16" s="13" t="s">
        <v>3</v>
      </c>
      <c r="B16" s="21">
        <v>1102.0344067796611</v>
      </c>
      <c r="C16" s="21">
        <v>1102.0344067796611</v>
      </c>
      <c r="D16" s="21">
        <v>0</v>
      </c>
    </row>
    <row r="17" spans="1:4" ht="12.75">
      <c r="A17" s="13" t="s">
        <v>4</v>
      </c>
      <c r="B17" s="21">
        <v>125</v>
      </c>
      <c r="C17" s="10">
        <v>125</v>
      </c>
      <c r="D17" s="10">
        <v>0</v>
      </c>
    </row>
    <row r="18" spans="1:4" ht="12.75">
      <c r="A18" s="13" t="s">
        <v>22</v>
      </c>
      <c r="B18" s="21">
        <v>1271.19</v>
      </c>
      <c r="C18" s="10">
        <v>0</v>
      </c>
      <c r="D18" s="10">
        <v>1271.19</v>
      </c>
    </row>
    <row r="19" spans="1:5" ht="25.5">
      <c r="A19" s="15" t="s">
        <v>23</v>
      </c>
      <c r="B19" s="7">
        <v>19147.357163614346</v>
      </c>
      <c r="C19" s="4">
        <v>9117.789125530639</v>
      </c>
      <c r="D19" s="4">
        <v>10029.568038083706</v>
      </c>
      <c r="E19" s="25"/>
    </row>
    <row r="20" spans="1:5" s="3" customFormat="1" ht="25.5">
      <c r="A20" s="15" t="s">
        <v>24</v>
      </c>
      <c r="B20" s="7">
        <f>B21+B26</f>
        <v>71173.1047794384</v>
      </c>
      <c r="C20" s="4">
        <f>C21+C26</f>
        <v>36758.22132354209</v>
      </c>
      <c r="D20" s="4">
        <f>D21+D26</f>
        <v>34414.883455896306</v>
      </c>
      <c r="E20" s="25"/>
    </row>
    <row r="21" spans="1:5" ht="12.75">
      <c r="A21" s="22" t="s">
        <v>25</v>
      </c>
      <c r="B21" s="7">
        <f>B22+B23+B24+B25</f>
        <v>24327.940000000002</v>
      </c>
      <c r="C21" s="7">
        <f>C22+C23+C24+C25</f>
        <v>14451</v>
      </c>
      <c r="D21" s="7">
        <f>D22+D23+D24+D25</f>
        <v>9876.94</v>
      </c>
      <c r="E21" s="25"/>
    </row>
    <row r="22" spans="1:4" ht="12.75">
      <c r="A22" s="13" t="s">
        <v>5</v>
      </c>
      <c r="B22" s="7">
        <v>14954.94</v>
      </c>
      <c r="C22" s="4">
        <v>7121.4</v>
      </c>
      <c r="D22" s="4">
        <v>7833.54</v>
      </c>
    </row>
    <row r="23" spans="1:4" ht="12.75">
      <c r="A23" s="13" t="s">
        <v>6</v>
      </c>
      <c r="B23" s="7">
        <v>4780.32</v>
      </c>
      <c r="C23" s="4">
        <v>4780.32</v>
      </c>
      <c r="D23" s="4">
        <v>0</v>
      </c>
    </row>
    <row r="24" spans="1:4" ht="12.75">
      <c r="A24" s="13" t="s">
        <v>7</v>
      </c>
      <c r="B24" s="7">
        <v>2549.28</v>
      </c>
      <c r="C24" s="4">
        <v>2549.28</v>
      </c>
      <c r="D24" s="4">
        <v>0</v>
      </c>
    </row>
    <row r="25" spans="1:4" ht="12.75">
      <c r="A25" s="13" t="s">
        <v>8</v>
      </c>
      <c r="B25" s="7">
        <v>2043.4</v>
      </c>
      <c r="C25" s="4"/>
      <c r="D25" s="4">
        <v>2043.4</v>
      </c>
    </row>
    <row r="26" spans="1:4" ht="12.75">
      <c r="A26" s="22" t="s">
        <v>26</v>
      </c>
      <c r="B26" s="7">
        <f>B27+B28</f>
        <v>46845.164779438404</v>
      </c>
      <c r="C26" s="7">
        <f>C27+C28</f>
        <v>22307.221323542097</v>
      </c>
      <c r="D26" s="7">
        <f>D27+D28</f>
        <v>24537.943455896308</v>
      </c>
    </row>
    <row r="27" spans="1:4" ht="12.75">
      <c r="A27" s="13" t="s">
        <v>9</v>
      </c>
      <c r="B27" s="7">
        <v>39438.380779438405</v>
      </c>
      <c r="C27" s="4">
        <v>18780.181323542096</v>
      </c>
      <c r="D27" s="4">
        <v>20658.19945589631</v>
      </c>
    </row>
    <row r="28" spans="1:4" ht="12.75">
      <c r="A28" s="13" t="s">
        <v>10</v>
      </c>
      <c r="B28" s="7">
        <v>7406.784</v>
      </c>
      <c r="C28" s="4">
        <v>3527.04</v>
      </c>
      <c r="D28" s="4">
        <v>3879.744</v>
      </c>
    </row>
    <row r="29" spans="1:4" ht="16.5" customHeight="1">
      <c r="A29" s="14" t="s">
        <v>11</v>
      </c>
      <c r="B29" s="7">
        <v>9711.154534522335</v>
      </c>
      <c r="C29" s="4">
        <v>4624.3593021534925</v>
      </c>
      <c r="D29" s="4">
        <v>5086.795232368842</v>
      </c>
    </row>
    <row r="30" spans="1:4" ht="25.5">
      <c r="A30" s="15" t="s">
        <v>27</v>
      </c>
      <c r="B30" s="7">
        <v>26046.193106440678</v>
      </c>
      <c r="C30" s="4">
        <v>12402.949098305084</v>
      </c>
      <c r="D30" s="4">
        <v>13643.244008135594</v>
      </c>
    </row>
    <row r="31" spans="1:4" ht="12.75">
      <c r="A31" s="14" t="s">
        <v>28</v>
      </c>
      <c r="B31" s="7">
        <f>B12+B19+B20+B29+B30</f>
        <v>151774.9831433378</v>
      </c>
      <c r="C31" s="4">
        <f>C12+C19+C20+C29+C30</f>
        <v>70890.3702054635</v>
      </c>
      <c r="D31" s="4">
        <f>D12+D19+D20+D29+D30</f>
        <v>80884.61293787428</v>
      </c>
    </row>
    <row r="32" spans="1:4" ht="12.75">
      <c r="A32" s="13" t="s">
        <v>41</v>
      </c>
      <c r="B32" s="7">
        <v>3782.3342875204726</v>
      </c>
      <c r="C32" s="4">
        <v>1887.099565485939</v>
      </c>
      <c r="D32" s="4">
        <v>1895.2347220345334</v>
      </c>
    </row>
    <row r="33" spans="1:4" ht="12.75">
      <c r="A33" s="14" t="s">
        <v>29</v>
      </c>
      <c r="B33" s="7">
        <f>SUM(B31:B32)</f>
        <v>155557.31743085827</v>
      </c>
      <c r="C33" s="4">
        <f>SUM(C31:C32)</f>
        <v>72777.46977094945</v>
      </c>
      <c r="D33" s="4">
        <f>SUM(D31:D32)</f>
        <v>82779.84765990882</v>
      </c>
    </row>
    <row r="34" spans="1:4" ht="12.75" hidden="1">
      <c r="A34" s="14" t="s">
        <v>30</v>
      </c>
      <c r="B34" s="7">
        <f>B33*0.18</f>
        <v>28000.317137554488</v>
      </c>
      <c r="C34" s="4">
        <f>C33*0.18</f>
        <v>13099.9445587709</v>
      </c>
      <c r="D34" s="4">
        <f>D33*0.18</f>
        <v>14900.372578783587</v>
      </c>
    </row>
    <row r="35" spans="1:4" ht="12.75">
      <c r="A35" s="14" t="s">
        <v>31</v>
      </c>
      <c r="B35" s="7">
        <f>SUM(B33:B34)</f>
        <v>183557.63456841276</v>
      </c>
      <c r="C35" s="4">
        <f>SUM(C33:C34)</f>
        <v>85877.41432972036</v>
      </c>
      <c r="D35" s="4">
        <f>SUM(D33:D34)</f>
        <v>97680.2202386924</v>
      </c>
    </row>
    <row r="36" spans="1:4" ht="12.75">
      <c r="A36" s="18" t="s">
        <v>32</v>
      </c>
      <c r="B36" s="19" t="e">
        <f>B35/#REF!/12</f>
        <v>#REF!</v>
      </c>
      <c r="C36" s="20">
        <v>10.78</v>
      </c>
      <c r="D36" s="20">
        <f>C36*1.1</f>
        <v>11.858</v>
      </c>
    </row>
    <row r="38" ht="12.75">
      <c r="A38" s="16" t="s">
        <v>12</v>
      </c>
    </row>
    <row r="39" ht="12.75">
      <c r="A39" s="16" t="s">
        <v>33</v>
      </c>
    </row>
    <row r="41" ht="12.75">
      <c r="A41" s="16" t="s">
        <v>34</v>
      </c>
    </row>
    <row r="43" ht="12.75">
      <c r="A43" s="16" t="s">
        <v>35</v>
      </c>
    </row>
  </sheetData>
  <mergeCells count="2">
    <mergeCell ref="E19:E21"/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2012-03-21T05:12:35Z</dcterms:created>
  <dcterms:modified xsi:type="dcterms:W3CDTF">2012-07-19T04:30:05Z</dcterms:modified>
  <cp:category/>
  <cp:version/>
  <cp:contentType/>
  <cp:contentStatus/>
</cp:coreProperties>
</file>