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<sst xmlns="http://schemas.openxmlformats.org/spreadsheetml/2006/main" count="43" uniqueCount="41">
  <si>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СМЕТА</t>
  </si>
  <si>
    <t>о стоимости работ по содержанию и ремонту общедомового имущества на 2012 год</t>
  </si>
  <si>
    <t>Адрес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</si>
  <si>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</si>
  <si>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</si>
  <si>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</si>
  <si>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</si>
  <si>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</si>
  <si>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</si>
  <si>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Ожидаемый доход всего с учетом сальдо на 01.11.2011 г.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</si>
  <si>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</si>
  <si>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</si>
  <si>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</si>
  <si>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</si>
  <si>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</si>
  <si>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</si>
  <si>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</si>
  <si>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</si>
  <si>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</si>
  <si>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</si>
  <si>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</si>
  <si>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</si>
  <si>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</si>
  <si>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</si>
  <si>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</si>
  <si>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</si>
  <si>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</si>
  <si>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</si>
  <si>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</si>
  <si>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</si>
  <si>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</si>
  <si>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</si>
  <si>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</si>
  <si>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</si>
  <si>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</si>
  <si>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</si>
  <si>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</si>
  <si>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</si>
  <si>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</si>
  <si>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Тариф на 1 кв.м. на 2012г.</t>
  </si>
  <si>
    <t>Харьковская 114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</si>
</sst>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 wrapText="1"/>
    </xf>
    <xf numFmtId="1" fontId="23" fillId="0" borderId="10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22" fillId="0" borderId="11" xfId="53" applyFont="1" applyFill="1" applyBorder="1" applyAlignment="1">
      <alignment horizontal="center" vertical="center"/>
      <protection/>
    </xf>
    <xf numFmtId="1" fontId="0" fillId="0" borderId="10" xfId="0" applyNumberForma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41"/>
  <sheetViews>
    <sheetView tabSelected="1" workbookViewId="0" topLeftCell="A1">
      <selection activeCell="A9" sqref="A9:IV9"/>
    </sheetView>
  </sheetViews>
  <sheetFormatPr defaultColWidth="9.00390625" defaultRowHeight="12.75"/>
  <cols>
    <col min="1" max="1" width="54.875" style="16" customWidth="1"/>
    <col min="2" max="4" width="12.75390625" style="1" bestFit="1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1" t="s">
        <v>40</v>
      </c>
      <c r="C5" s="21"/>
      <c r="D5" s="21"/>
    </row>
    <row r="6" spans="1:8" ht="12.75">
      <c r="A6" s="5"/>
      <c r="B6" s="6" t="s">
        <v>3</v>
      </c>
      <c r="C6" s="6" t="s">
        <v>4</v>
      </c>
      <c r="D6" s="6" t="s">
        <v>5</v>
      </c>
      <c r="E6" s="7"/>
      <c r="F6" s="7"/>
      <c r="G6" s="7"/>
      <c r="H6" s="7"/>
    </row>
    <row r="7" spans="1:4" ht="12.75">
      <c r="A7" s="8" t="s">
        <v>6</v>
      </c>
      <c r="B7" s="9" t="s">
        <v>7</v>
      </c>
      <c r="C7" s="9" t="s">
        <v>7</v>
      </c>
      <c r="D7" s="9" t="s">
        <v>7</v>
      </c>
    </row>
    <row r="8" spans="1:4" ht="12.75">
      <c r="A8" s="10" t="s">
        <v>8</v>
      </c>
      <c r="B8" s="11">
        <v>130639.37040000001</v>
      </c>
      <c r="C8" s="11">
        <v>62209.224</v>
      </c>
      <c r="D8" s="11">
        <v>68430.14640000001</v>
      </c>
    </row>
    <row r="9" spans="1:4" ht="12.75" customHeight="1">
      <c r="A9" s="10" t="s">
        <v>9</v>
      </c>
      <c r="B9" s="11">
        <f>B8+B11</f>
        <v>120600.62410393835</v>
      </c>
      <c r="C9" s="11">
        <f>C8+C11</f>
        <v>57189.85085196917</v>
      </c>
      <c r="D9" s="11">
        <f>D8+D11</f>
        <v>63410.77325196918</v>
      </c>
    </row>
    <row r="10" spans="1:4" ht="12.75">
      <c r="A10" s="8" t="s">
        <v>10</v>
      </c>
      <c r="B10" s="19"/>
      <c r="C10" s="19"/>
      <c r="D10" s="19"/>
    </row>
    <row r="11" spans="1:4" ht="12.75">
      <c r="A11" s="10" t="s">
        <v>11</v>
      </c>
      <c r="B11" s="11">
        <v>-10038.746296061669</v>
      </c>
      <c r="C11" s="11">
        <f>B11/2</f>
        <v>-5019.373148030834</v>
      </c>
      <c r="D11" s="11">
        <f>B11/2</f>
        <v>-5019.373148030834</v>
      </c>
    </row>
    <row r="12" spans="1:4" ht="12.75">
      <c r="A12" s="12" t="s">
        <v>12</v>
      </c>
      <c r="B12" s="6">
        <f>C12+D12</f>
        <v>18041.67</v>
      </c>
      <c r="C12" s="6">
        <f>SUM(C13:C17)</f>
        <v>8220.449999999999</v>
      </c>
      <c r="D12" s="6">
        <f>SUM(D13:D17)</f>
        <v>9821.22</v>
      </c>
    </row>
    <row r="13" spans="1:4" ht="12.75">
      <c r="A13" s="10" t="s">
        <v>13</v>
      </c>
      <c r="B13" s="11">
        <v>7048.45</v>
      </c>
      <c r="C13" s="11">
        <v>3524.22</v>
      </c>
      <c r="D13" s="11">
        <v>3524.23</v>
      </c>
    </row>
    <row r="14" spans="1:5" ht="12.75">
      <c r="A14" s="10" t="s">
        <v>14</v>
      </c>
      <c r="B14" s="11">
        <v>3049.15</v>
      </c>
      <c r="C14" s="11">
        <f>1524.57</f>
        <v>1524.57</v>
      </c>
      <c r="D14" s="11">
        <f>1524.58</f>
        <v>1524.58</v>
      </c>
      <c r="E14" s="17"/>
    </row>
    <row r="15" spans="1:4" ht="12.75">
      <c r="A15" s="10" t="s">
        <v>15</v>
      </c>
      <c r="B15" s="11">
        <f>C15+D15</f>
        <v>2320</v>
      </c>
      <c r="C15" s="11">
        <v>1160</v>
      </c>
      <c r="D15" s="11">
        <v>1160</v>
      </c>
    </row>
    <row r="16" spans="1:4" ht="12.75">
      <c r="A16" s="10" t="s">
        <v>16</v>
      </c>
      <c r="B16" s="11">
        <f>C16+D16</f>
        <v>4352.88</v>
      </c>
      <c r="C16" s="11">
        <v>1376.07</v>
      </c>
      <c r="D16" s="11">
        <v>2976.81</v>
      </c>
    </row>
    <row r="17" spans="1:4" ht="12.75">
      <c r="A17" s="10" t="s">
        <v>17</v>
      </c>
      <c r="B17" s="11">
        <f>C17+D17</f>
        <v>1271.19</v>
      </c>
      <c r="C17" s="11">
        <v>635.59</v>
      </c>
      <c r="D17" s="11">
        <v>635.6</v>
      </c>
    </row>
    <row r="18" spans="1:4" ht="25.5">
      <c r="A18" s="13" t="s">
        <v>18</v>
      </c>
      <c r="B18" s="6">
        <v>12704.75130764674</v>
      </c>
      <c r="C18" s="6">
        <v>6050.400430034119</v>
      </c>
      <c r="D18" s="6">
        <v>6654.350877612622</v>
      </c>
    </row>
    <row r="19" spans="1:4" ht="25.5">
      <c r="A19" s="13" t="s">
        <v>19</v>
      </c>
      <c r="B19" s="6">
        <f>B20+B25</f>
        <v>48396.91555149025</v>
      </c>
      <c r="C19" s="6">
        <f>C20+C25</f>
        <v>23208.917405471548</v>
      </c>
      <c r="D19" s="6">
        <f>D20+D25</f>
        <v>25187.998146018705</v>
      </c>
    </row>
    <row r="20" spans="1:4" ht="12.75">
      <c r="A20" s="14" t="s">
        <v>20</v>
      </c>
      <c r="B20" s="18">
        <f>B21+B22+B23+B24</f>
        <v>15163.402499999998</v>
      </c>
      <c r="C20" s="18">
        <f>C21+C22+C23+C24</f>
        <v>7383.435</v>
      </c>
      <c r="D20" s="18">
        <f>D21+D22+D23+D24</f>
        <v>7779.9675</v>
      </c>
    </row>
    <row r="21" spans="1:4" ht="12.75">
      <c r="A21" s="10" t="s">
        <v>21</v>
      </c>
      <c r="B21" s="11">
        <v>8327.1825</v>
      </c>
      <c r="C21" s="11">
        <v>3965.3250000000003</v>
      </c>
      <c r="D21" s="11">
        <v>4361.8575</v>
      </c>
    </row>
    <row r="22" spans="1:4" ht="12.75">
      <c r="A22" s="10" t="s">
        <v>22</v>
      </c>
      <c r="B22" s="11">
        <v>3186.88</v>
      </c>
      <c r="C22" s="11">
        <v>1593.44</v>
      </c>
      <c r="D22" s="11">
        <v>1593.44</v>
      </c>
    </row>
    <row r="23" spans="1:4" ht="12.75">
      <c r="A23" s="10" t="s">
        <v>23</v>
      </c>
      <c r="B23" s="11">
        <v>2343.62</v>
      </c>
      <c r="C23" s="11">
        <v>1171.81</v>
      </c>
      <c r="D23" s="11">
        <v>1171.81</v>
      </c>
    </row>
    <row r="24" spans="1:4" ht="12.75">
      <c r="A24" s="10" t="s">
        <v>24</v>
      </c>
      <c r="B24" s="11">
        <v>1305.72</v>
      </c>
      <c r="C24" s="11">
        <v>652.86</v>
      </c>
      <c r="D24" s="11">
        <v>652.86</v>
      </c>
    </row>
    <row r="25" spans="1:4" ht="12.75">
      <c r="A25" s="14" t="s">
        <v>25</v>
      </c>
      <c r="B25" s="18">
        <f>B26+B27</f>
        <v>33233.513051490256</v>
      </c>
      <c r="C25" s="18">
        <f>C26+C27</f>
        <v>15825.482405471548</v>
      </c>
      <c r="D25" s="18">
        <f>D26+D27</f>
        <v>17408.030646018706</v>
      </c>
    </row>
    <row r="26" spans="1:4" ht="12.75">
      <c r="A26" s="10" t="s">
        <v>26</v>
      </c>
      <c r="B26" s="11">
        <v>29109.281051490252</v>
      </c>
      <c r="C26" s="11">
        <v>13861.562405471548</v>
      </c>
      <c r="D26" s="11">
        <v>15247.718646018704</v>
      </c>
    </row>
    <row r="27" spans="1:4" ht="12.75">
      <c r="A27" s="10" t="s">
        <v>27</v>
      </c>
      <c r="B27" s="11">
        <v>4124.232</v>
      </c>
      <c r="C27" s="11">
        <v>1963.92</v>
      </c>
      <c r="D27" s="11">
        <v>2160.312</v>
      </c>
    </row>
    <row r="28" spans="1:4" ht="12.75">
      <c r="A28" s="12" t="s">
        <v>28</v>
      </c>
      <c r="B28" s="6">
        <v>6881.039735063645</v>
      </c>
      <c r="C28" s="6">
        <v>3276.7675672098953</v>
      </c>
      <c r="D28" s="6">
        <v>3604.2721678537496</v>
      </c>
    </row>
    <row r="29" spans="1:4" ht="25.5">
      <c r="A29" s="13" t="s">
        <v>29</v>
      </c>
      <c r="B29" s="6">
        <v>13728.205025084748</v>
      </c>
      <c r="C29" s="6">
        <v>6537.240488135594</v>
      </c>
      <c r="D29" s="6">
        <v>7190.964536949155</v>
      </c>
    </row>
    <row r="30" spans="1:4" ht="12.75" customHeight="1">
      <c r="A30" s="12" t="s">
        <v>30</v>
      </c>
      <c r="B30" s="18">
        <f>B12+B18+B19+B28+B29</f>
        <v>99752.5816192854</v>
      </c>
      <c r="C30" s="18">
        <f>C12+C18+C19+C28+C29</f>
        <v>47293.77589085116</v>
      </c>
      <c r="D30" s="18">
        <f>D12+D18+D19+D28+D29</f>
        <v>52458.80572843423</v>
      </c>
    </row>
    <row r="31" spans="1:4" ht="12.75">
      <c r="A31" s="10" t="s">
        <v>31</v>
      </c>
      <c r="B31" s="18">
        <v>2451.327348578561</v>
      </c>
      <c r="C31" s="18">
        <v>1172.1997767255345</v>
      </c>
      <c r="D31" s="18">
        <v>1279.127571853027</v>
      </c>
    </row>
    <row r="32" spans="1:4" ht="12.75">
      <c r="A32" s="12" t="s">
        <v>32</v>
      </c>
      <c r="B32" s="6">
        <f>SUM(B30:B31)</f>
        <v>102203.90896786396</v>
      </c>
      <c r="C32" s="6">
        <f>SUM(C30:C31)</f>
        <v>48465.9756675767</v>
      </c>
      <c r="D32" s="6">
        <f>SUM(D30:D31)</f>
        <v>53737.93330028726</v>
      </c>
    </row>
    <row r="33" spans="1:4" ht="12.75" hidden="1">
      <c r="A33" s="12" t="s">
        <v>33</v>
      </c>
      <c r="B33" s="6">
        <f>B32*0.18</f>
        <v>18396.703614215512</v>
      </c>
      <c r="C33" s="6">
        <f>C32*0.18</f>
        <v>8723.875620163806</v>
      </c>
      <c r="D33" s="6">
        <f>D32*0.18</f>
        <v>9672.827994051706</v>
      </c>
    </row>
    <row r="34" spans="1:4" ht="12.75" customHeight="1">
      <c r="A34" s="12" t="s">
        <v>34</v>
      </c>
      <c r="B34" s="6">
        <f>SUM(B32:B33)</f>
        <v>120600.61258207947</v>
      </c>
      <c r="C34" s="6">
        <f>SUM(C32:C33)</f>
        <v>57189.8512877405</v>
      </c>
      <c r="D34" s="6">
        <f>SUM(D32:D33)</f>
        <v>63410.76129433897</v>
      </c>
    </row>
    <row r="35" spans="1:4" ht="12.75" customHeight="1">
      <c r="A35" s="15" t="s">
        <v>39</v>
      </c>
      <c r="B35" s="20"/>
      <c r="C35" s="20">
        <v>10.78</v>
      </c>
      <c r="D35" s="20">
        <f>10.78*1.1</f>
        <v>11.858</v>
      </c>
    </row>
    <row r="36" ht="12.75">
      <c r="A36" s="16" t="s">
        <v>35</v>
      </c>
    </row>
    <row r="37" ht="12.75">
      <c r="A37" s="16" t="s">
        <v>36</v>
      </c>
    </row>
    <row r="39" ht="12.75">
      <c r="A39" s="16" t="s">
        <v>37</v>
      </c>
    </row>
    <row r="41" ht="12.75">
      <c r="A41" s="16" t="s">
        <v>38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2012-03-22T09:54:30Z</dcterms:created>
  <dcterms:modified xsi:type="dcterms:W3CDTF">2012-07-19T06:27:13Z</dcterms:modified>
  <cp:category/>
  <cp:version/>
  <cp:contentType/>
  <cp:contentStatus/>
</cp:coreProperties>
</file>