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минг 156" sheetId="1" r:id="rId1"/>
  </sheets>
  <definedNames/>
  <calcPr fullCalcOnLoad="1"/>
</workbook>
</file>

<file path=xl/sharedStrings.xml><?xml version="1.0" encoding="utf-8"?>
<sst xmlns="http://schemas.openxmlformats.org/spreadsheetml/2006/main" count="97" uniqueCount="70">
  <si>
    <t>гвс</t>
  </si>
  <si>
    <t>без ванн</t>
  </si>
  <si>
    <t>Мингажева 156</t>
  </si>
  <si>
    <t>Мингажева 158</t>
  </si>
  <si>
    <t>Пионерская 129/131</t>
  </si>
  <si>
    <t>Пионерская 133</t>
  </si>
  <si>
    <t>Пионерская 148/150</t>
  </si>
  <si>
    <t>Революционная 165</t>
  </si>
  <si>
    <t>Революционная 167</t>
  </si>
  <si>
    <t>Революционная 167/1</t>
  </si>
  <si>
    <t>Революционная 167/2</t>
  </si>
  <si>
    <t>Революционная 167/3</t>
  </si>
  <si>
    <t>Революционная 173</t>
  </si>
  <si>
    <t>Революционная 193</t>
  </si>
  <si>
    <t>Революционная 195</t>
  </si>
  <si>
    <t>Революционная 197</t>
  </si>
  <si>
    <t>Революционная 201/1</t>
  </si>
  <si>
    <t>Революционная 201/2</t>
  </si>
  <si>
    <t>Революционная 201/3</t>
  </si>
  <si>
    <t>Революционная 201/4</t>
  </si>
  <si>
    <t>Революционная 207</t>
  </si>
  <si>
    <t>Революционная 209а</t>
  </si>
  <si>
    <t>Революционная 213</t>
  </si>
  <si>
    <t>Революционная 213/215</t>
  </si>
  <si>
    <t>Революционная 217</t>
  </si>
  <si>
    <t>Революционная 215</t>
  </si>
  <si>
    <t>Революционная 167а</t>
  </si>
  <si>
    <t>всего</t>
  </si>
  <si>
    <t>с 01.01.2012</t>
  </si>
  <si>
    <t>с 01.07.2012</t>
  </si>
  <si>
    <t>Статьи доходов</t>
  </si>
  <si>
    <t>Сумма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</si>
  <si>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</si>
  <si>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</si>
  <si>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</si>
  <si>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</si>
  <si>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Ремонт лестничной клетки</t>
  </si>
  <si>
    <t>Очистка кровли от снега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</si>
  <si>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</si>
  <si>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</si>
  <si>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</si>
  <si>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</si>
  <si>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</si>
  <si>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</si>
  <si>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</si>
  <si>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</si>
  <si>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</si>
  <si>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</si>
  <si>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</si>
  <si>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</si>
  <si>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Уборка мусоропровода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</si>
  <si>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</si>
  <si>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</si>
  <si>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</si>
  <si>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</si>
  <si>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</si>
  <si>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</si>
  <si>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</si>
  <si>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</si>
  <si>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</si>
  <si>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</si>
  <si>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</si>
  <si>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</si>
  <si>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</si>
  <si>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</si>
  <si>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</si>
  <si>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>Ожидаемый доход всего с учетом сальдо на 01.11.2011 г.</t>
  </si>
  <si>
    <t>Сумма,руб.</t>
  </si>
  <si>
    <t>Прочие расходы</t>
  </si>
  <si>
    <t>резерв на 2013 год для работ по благоустройству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</si>
</sst>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9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4" fontId="1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164" fontId="1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/>
    </xf>
    <xf numFmtId="164" fontId="0" fillId="0" borderId="0" xfId="0" applyNumberFormat="1" applyFill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8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7" sqref="B7:D7"/>
    </sheetView>
  </sheetViews>
  <sheetFormatPr defaultColWidth="32.875" defaultRowHeight="12.75"/>
  <cols>
    <col min="1" max="1" width="54.875" style="0" customWidth="1"/>
    <col min="2" max="2" width="14.00390625" style="37" customWidth="1"/>
    <col min="3" max="3" width="13.875" style="37" customWidth="1"/>
    <col min="4" max="4" width="13.00390625" style="37" customWidth="1"/>
    <col min="5" max="5" width="21.25390625" style="15" customWidth="1"/>
    <col min="6" max="6" width="15.125" style="18" customWidth="1"/>
    <col min="7" max="7" width="15.75390625" style="18" customWidth="1"/>
    <col min="8" max="8" width="13.875" style="18" customWidth="1"/>
    <col min="9" max="17" width="20.00390625" style="0" hidden="1" customWidth="1"/>
    <col min="18" max="18" width="24.00390625" style="6" customWidth="1"/>
    <col min="19" max="19" width="20.25390625" style="6" customWidth="1"/>
    <col min="20" max="20" width="21.00390625" style="6" customWidth="1"/>
    <col min="21" max="23" width="18.75390625" style="0" hidden="1" customWidth="1"/>
    <col min="24" max="29" width="20.25390625" style="0" hidden="1" customWidth="1"/>
    <col min="30" max="30" width="16.75390625" style="22" customWidth="1"/>
    <col min="31" max="31" width="12.625" style="22" customWidth="1"/>
    <col min="32" max="32" width="14.125" style="22" customWidth="1"/>
    <col min="33" max="33" width="32.875" style="15" customWidth="1"/>
    <col min="34" max="34" width="24.875" style="6" customWidth="1"/>
    <col min="35" max="35" width="20.375" style="6" customWidth="1"/>
    <col min="36" max="36" width="23.375" style="6" customWidth="1"/>
    <col min="37" max="45" width="20.00390625" style="0" hidden="1" customWidth="1"/>
    <col min="46" max="58" width="20.25390625" style="0" hidden="1" customWidth="1"/>
    <col min="59" max="61" width="20.00390625" style="0" hidden="1" customWidth="1"/>
    <col min="62" max="64" width="19.75390625" style="0" hidden="1" customWidth="1"/>
    <col min="65" max="65" width="18.75390625" style="11" hidden="1" customWidth="1"/>
    <col min="66" max="66" width="19.25390625" style="0" hidden="1" customWidth="1"/>
    <col min="67" max="67" width="18.375" style="0" hidden="1" customWidth="1"/>
    <col min="68" max="68" width="22.375" style="0" hidden="1" customWidth="1"/>
    <col min="69" max="69" width="18.75390625" style="11" hidden="1" customWidth="1"/>
    <col min="70" max="72" width="18.75390625" style="0" hidden="1" customWidth="1"/>
    <col min="73" max="73" width="23.00390625" style="6" customWidth="1"/>
    <col min="74" max="74" width="20.25390625" style="9" customWidth="1"/>
    <col min="75" max="75" width="25.125" style="9" customWidth="1"/>
    <col min="76" max="16384" width="32.875" style="15" customWidth="1"/>
  </cols>
  <sheetData>
    <row r="1" ht="12.75">
      <c r="A1" s="29"/>
    </row>
    <row r="2" ht="12.75">
      <c r="A2" s="34" t="s">
        <v>63</v>
      </c>
    </row>
    <row r="3" ht="12.75">
      <c r="A3" s="35" t="s">
        <v>64</v>
      </c>
    </row>
    <row r="4" spans="1:69" ht="12.75">
      <c r="A4" s="36"/>
      <c r="BM4" s="11" t="s">
        <v>1</v>
      </c>
      <c r="BQ4" s="11" t="s">
        <v>0</v>
      </c>
    </row>
    <row r="5" spans="1:73" ht="13.5" customHeight="1">
      <c r="A5" s="29"/>
      <c r="B5" s="51" t="s">
        <v>2</v>
      </c>
      <c r="C5" s="51"/>
      <c r="D5" s="51"/>
      <c r="F5" s="50" t="s">
        <v>3</v>
      </c>
      <c r="G5" s="50"/>
      <c r="H5" s="50"/>
      <c r="I5" t="s">
        <v>4</v>
      </c>
      <c r="L5" t="s">
        <v>5</v>
      </c>
      <c r="O5" t="s">
        <v>6</v>
      </c>
      <c r="R5" s="6" t="s">
        <v>7</v>
      </c>
      <c r="U5" t="s">
        <v>8</v>
      </c>
      <c r="X5" t="s">
        <v>9</v>
      </c>
      <c r="AA5" t="s">
        <v>10</v>
      </c>
      <c r="AD5" s="24" t="s">
        <v>11</v>
      </c>
      <c r="AE5" s="24"/>
      <c r="AF5" s="24"/>
      <c r="AH5" s="6" t="s">
        <v>12</v>
      </c>
      <c r="AK5" t="s">
        <v>13</v>
      </c>
      <c r="AN5" t="s">
        <v>14</v>
      </c>
      <c r="AQ5" t="s">
        <v>15</v>
      </c>
      <c r="AT5" t="s">
        <v>16</v>
      </c>
      <c r="AW5" t="s">
        <v>17</v>
      </c>
      <c r="BA5" t="s">
        <v>18</v>
      </c>
      <c r="BD5" t="s">
        <v>19</v>
      </c>
      <c r="BG5" t="s">
        <v>20</v>
      </c>
      <c r="BJ5" t="s">
        <v>21</v>
      </c>
      <c r="BM5" s="11" t="s">
        <v>22</v>
      </c>
      <c r="BN5" t="s">
        <v>23</v>
      </c>
      <c r="BQ5" s="11" t="s">
        <v>24</v>
      </c>
      <c r="BR5" t="s">
        <v>25</v>
      </c>
      <c r="BU5" s="6" t="s">
        <v>26</v>
      </c>
    </row>
    <row r="6" spans="1:73" ht="12.75">
      <c r="A6" s="29"/>
      <c r="B6" s="10" t="s">
        <v>27</v>
      </c>
      <c r="C6" s="10" t="s">
        <v>28</v>
      </c>
      <c r="D6" s="10" t="s">
        <v>29</v>
      </c>
      <c r="F6" s="10"/>
      <c r="G6" s="10"/>
      <c r="H6" s="10"/>
      <c r="I6">
        <v>55394.76</v>
      </c>
      <c r="L6">
        <v>68085.6</v>
      </c>
      <c r="O6">
        <v>85135.8</v>
      </c>
      <c r="R6" s="6">
        <v>717138.96</v>
      </c>
      <c r="U6">
        <v>468764.14</v>
      </c>
      <c r="X6">
        <v>570331.08</v>
      </c>
      <c r="AA6">
        <v>581053.32</v>
      </c>
      <c r="AD6" s="24">
        <v>1428421.2</v>
      </c>
      <c r="AE6" s="24"/>
      <c r="AF6" s="24"/>
      <c r="AH6" s="6">
        <v>583167.99</v>
      </c>
      <c r="AK6">
        <v>48339.12</v>
      </c>
      <c r="AN6">
        <v>47592.6</v>
      </c>
      <c r="AQ6">
        <v>54633.72</v>
      </c>
      <c r="AT6">
        <v>52730.76</v>
      </c>
      <c r="AW6">
        <v>51070.32</v>
      </c>
      <c r="BA6">
        <v>81515.76</v>
      </c>
      <c r="BD6">
        <v>214504.68</v>
      </c>
      <c r="BG6">
        <v>54377.28</v>
      </c>
      <c r="BJ6">
        <v>53941.44</v>
      </c>
      <c r="BM6" s="11">
        <v>47332.92</v>
      </c>
      <c r="BN6">
        <v>132479.03</v>
      </c>
      <c r="BQ6" s="11">
        <v>109164.6</v>
      </c>
      <c r="BR6">
        <v>49428.96</v>
      </c>
      <c r="BU6" s="6">
        <v>929796.24</v>
      </c>
    </row>
    <row r="7" spans="1:73" ht="12.75">
      <c r="A7" s="38" t="s">
        <v>30</v>
      </c>
      <c r="B7" s="49" t="s">
        <v>67</v>
      </c>
      <c r="C7" s="49" t="s">
        <v>67</v>
      </c>
      <c r="D7" s="49" t="s">
        <v>67</v>
      </c>
      <c r="F7" s="10" t="s">
        <v>27</v>
      </c>
      <c r="G7" s="10" t="s">
        <v>28</v>
      </c>
      <c r="H7" s="10" t="s">
        <v>29</v>
      </c>
      <c r="I7" t="s">
        <v>31</v>
      </c>
      <c r="L7" t="s">
        <v>31</v>
      </c>
      <c r="O7" t="s">
        <v>31</v>
      </c>
      <c r="R7" s="6" t="s">
        <v>31</v>
      </c>
      <c r="U7" t="s">
        <v>31</v>
      </c>
      <c r="X7" t="s">
        <v>31</v>
      </c>
      <c r="AA7" t="s">
        <v>31</v>
      </c>
      <c r="AD7" s="24" t="s">
        <v>31</v>
      </c>
      <c r="AE7" s="24"/>
      <c r="AF7" s="24"/>
      <c r="AH7" s="6" t="s">
        <v>31</v>
      </c>
      <c r="AK7" t="s">
        <v>31</v>
      </c>
      <c r="AN7" t="s">
        <v>31</v>
      </c>
      <c r="AQ7" t="s">
        <v>31</v>
      </c>
      <c r="AT7" t="s">
        <v>31</v>
      </c>
      <c r="AW7" t="s">
        <v>31</v>
      </c>
      <c r="BA7" t="s">
        <v>31</v>
      </c>
      <c r="BD7" t="s">
        <v>31</v>
      </c>
      <c r="BG7" t="s">
        <v>31</v>
      </c>
      <c r="BJ7" t="s">
        <v>31</v>
      </c>
      <c r="BM7" s="11" t="s">
        <v>31</v>
      </c>
      <c r="BN7" t="s">
        <v>31</v>
      </c>
      <c r="BQ7" s="11" t="s">
        <v>31</v>
      </c>
      <c r="BR7" t="s">
        <v>31</v>
      </c>
      <c r="BU7" s="6" t="s">
        <v>31</v>
      </c>
    </row>
    <row r="8" spans="1:75" ht="12.75">
      <c r="A8" s="39" t="s">
        <v>32</v>
      </c>
      <c r="B8" s="46">
        <v>943713.7416000001</v>
      </c>
      <c r="C8" s="46">
        <v>449387.49600000004</v>
      </c>
      <c r="D8" s="46">
        <v>494326.2456000001</v>
      </c>
      <c r="E8" s="4"/>
      <c r="F8" s="5" t="e">
        <f>G8+H8</f>
        <v>#REF!</v>
      </c>
      <c r="G8" s="5" t="e">
        <f>#REF!*#REF!*6</f>
        <v>#REF!</v>
      </c>
      <c r="H8" s="5" t="e">
        <f>G8*1.1</f>
        <v>#REF!</v>
      </c>
      <c r="I8" s="1" t="e">
        <f>J8+K8</f>
        <v>#REF!</v>
      </c>
      <c r="J8" s="1" t="e">
        <f>#REF!*#REF!*6</f>
        <v>#REF!</v>
      </c>
      <c r="K8" s="1" t="e">
        <f>J8*1.1</f>
        <v>#REF!</v>
      </c>
      <c r="L8" s="1" t="e">
        <f>M8+N8</f>
        <v>#REF!</v>
      </c>
      <c r="M8" s="1" t="e">
        <f>#REF!*#REF!*6</f>
        <v>#REF!</v>
      </c>
      <c r="N8" s="1" t="e">
        <f>M8*1.1</f>
        <v>#REF!</v>
      </c>
      <c r="O8" s="1" t="e">
        <f>P8+Q8</f>
        <v>#REF!</v>
      </c>
      <c r="P8" s="1" t="e">
        <f>#REF!*#REF!*6</f>
        <v>#REF!</v>
      </c>
      <c r="Q8" s="1" t="e">
        <f>P8*1.1</f>
        <v>#REF!</v>
      </c>
      <c r="R8" s="7" t="e">
        <f>S8+T8</f>
        <v>#REF!</v>
      </c>
      <c r="S8" s="7" t="e">
        <f>#REF!*#REF!*6</f>
        <v>#REF!</v>
      </c>
      <c r="T8" s="7" t="e">
        <f>S8*1.1</f>
        <v>#REF!</v>
      </c>
      <c r="U8" s="1" t="e">
        <f>V8+W8</f>
        <v>#REF!</v>
      </c>
      <c r="V8" s="1" t="e">
        <f>#REF!*#REF!*6</f>
        <v>#REF!</v>
      </c>
      <c r="W8" s="1" t="e">
        <f>V8*1.1</f>
        <v>#REF!</v>
      </c>
      <c r="X8" s="1" t="e">
        <f>Y8+Z8</f>
        <v>#REF!</v>
      </c>
      <c r="Y8" s="1" t="e">
        <f>#REF!*#REF!*6</f>
        <v>#REF!</v>
      </c>
      <c r="Z8" s="1" t="e">
        <f>Y8*1.1</f>
        <v>#REF!</v>
      </c>
      <c r="AA8" s="1" t="e">
        <f>AB8+AC8</f>
        <v>#REF!</v>
      </c>
      <c r="AB8" s="1" t="e">
        <f>#REF!*#REF!*6</f>
        <v>#REF!</v>
      </c>
      <c r="AC8" s="1" t="e">
        <f>AB8*1.1</f>
        <v>#REF!</v>
      </c>
      <c r="AD8" s="25" t="e">
        <f>AE8+AF8</f>
        <v>#REF!</v>
      </c>
      <c r="AE8" s="25" t="e">
        <f>#REF!*#REF!*6</f>
        <v>#REF!</v>
      </c>
      <c r="AF8" s="25" t="e">
        <f>AE8*1.1</f>
        <v>#REF!</v>
      </c>
      <c r="AG8" s="4"/>
      <c r="AH8" s="7" t="e">
        <f>AI8+AJ8</f>
        <v>#REF!</v>
      </c>
      <c r="AI8" s="7" t="e">
        <f>#REF!*#REF!*6</f>
        <v>#REF!</v>
      </c>
      <c r="AJ8" s="7" t="e">
        <f>AI8*1.1</f>
        <v>#REF!</v>
      </c>
      <c r="AK8" s="1" t="e">
        <f>AL8+AM8</f>
        <v>#REF!</v>
      </c>
      <c r="AL8" s="1" t="e">
        <f>#REF!*#REF!*6</f>
        <v>#REF!</v>
      </c>
      <c r="AM8" s="1" t="e">
        <f>AL8*1.1</f>
        <v>#REF!</v>
      </c>
      <c r="AN8" s="1" t="e">
        <f>AO8+AP8</f>
        <v>#REF!</v>
      </c>
      <c r="AO8" s="1" t="e">
        <f>#REF!*#REF!*6</f>
        <v>#REF!</v>
      </c>
      <c r="AP8" s="1" t="e">
        <f>AO8*1.1</f>
        <v>#REF!</v>
      </c>
      <c r="AQ8" s="1" t="e">
        <f>AR8+AS8</f>
        <v>#REF!</v>
      </c>
      <c r="AR8" s="1" t="e">
        <f>#REF!*#REF!*6</f>
        <v>#REF!</v>
      </c>
      <c r="AS8" s="1" t="e">
        <f>AR8*1.1</f>
        <v>#REF!</v>
      </c>
      <c r="AT8" s="1" t="e">
        <f>AU8+AV8</f>
        <v>#REF!</v>
      </c>
      <c r="AU8" s="1" t="e">
        <f>#REF!*#REF!*6</f>
        <v>#REF!</v>
      </c>
      <c r="AV8" s="1" t="e">
        <f>AU8*1.1</f>
        <v>#REF!</v>
      </c>
      <c r="AW8" s="1" t="e">
        <f>AX8+AY8</f>
        <v>#REF!</v>
      </c>
      <c r="AX8" s="1" t="e">
        <f>#REF!*#REF!*6</f>
        <v>#REF!</v>
      </c>
      <c r="AY8" s="1" t="e">
        <f>AX8*1.1</f>
        <v>#REF!</v>
      </c>
      <c r="AZ8" s="1"/>
      <c r="BA8" s="1" t="e">
        <f>BB8+BC8</f>
        <v>#REF!</v>
      </c>
      <c r="BB8" s="1" t="e">
        <f>#REF!*#REF!*6</f>
        <v>#REF!</v>
      </c>
      <c r="BC8" s="1" t="e">
        <f>BB8*1.1</f>
        <v>#REF!</v>
      </c>
      <c r="BD8" s="1" t="e">
        <f>BE8+BF8</f>
        <v>#REF!</v>
      </c>
      <c r="BE8" s="1" t="e">
        <f>#REF!*#REF!*6</f>
        <v>#REF!</v>
      </c>
      <c r="BF8" s="1" t="e">
        <f>BE8*1.1</f>
        <v>#REF!</v>
      </c>
      <c r="BG8" s="1" t="e">
        <f>BH8+BI8</f>
        <v>#REF!</v>
      </c>
      <c r="BH8" s="1" t="e">
        <f>#REF!*#REF!*6</f>
        <v>#REF!</v>
      </c>
      <c r="BI8" s="1" t="e">
        <f>BH8*1.1</f>
        <v>#REF!</v>
      </c>
      <c r="BJ8" s="1" t="e">
        <f>BK8+BL8</f>
        <v>#REF!</v>
      </c>
      <c r="BK8" s="1" t="e">
        <f>#REF!*#REF!*6</f>
        <v>#REF!</v>
      </c>
      <c r="BL8" s="1" t="e">
        <f>BK8*1.1</f>
        <v>#REF!</v>
      </c>
      <c r="BM8" s="12">
        <f>BM6/2+BM6/2*1.1</f>
        <v>49699.566</v>
      </c>
      <c r="BN8" s="1" t="e">
        <f>BO8+BP8</f>
        <v>#REF!</v>
      </c>
      <c r="BO8" s="1" t="e">
        <f>#REF!*#REF!*6</f>
        <v>#REF!</v>
      </c>
      <c r="BP8" s="1" t="e">
        <f>BO8*1.1</f>
        <v>#REF!</v>
      </c>
      <c r="BQ8" s="12">
        <f>BQ6/2+BQ6/2*1.1</f>
        <v>114622.83000000002</v>
      </c>
      <c r="BR8" s="1" t="e">
        <f>BS8+BT8</f>
        <v>#REF!</v>
      </c>
      <c r="BS8" s="1" t="e">
        <f>#REF!*#REF!*6</f>
        <v>#REF!</v>
      </c>
      <c r="BT8" s="1" t="e">
        <f>BS8*1.1</f>
        <v>#REF!</v>
      </c>
      <c r="BU8" s="7" t="e">
        <f>BV8+BW8</f>
        <v>#REF!</v>
      </c>
      <c r="BV8" s="9" t="e">
        <f>#REF!*#REF!*6</f>
        <v>#REF!</v>
      </c>
      <c r="BW8" s="9" t="e">
        <f>BV8*1.1</f>
        <v>#REF!</v>
      </c>
    </row>
    <row r="9" spans="1:75" ht="12.75">
      <c r="A9" s="39" t="s">
        <v>66</v>
      </c>
      <c r="B9" s="46">
        <v>1681552.7416</v>
      </c>
      <c r="C9" s="46">
        <v>818306.996</v>
      </c>
      <c r="D9" s="46">
        <v>863245.7456</v>
      </c>
      <c r="E9" s="4"/>
      <c r="F9" s="5" t="e">
        <f>F8+F11</f>
        <v>#REF!</v>
      </c>
      <c r="G9" s="5" t="e">
        <f>G8+G11</f>
        <v>#REF!</v>
      </c>
      <c r="H9" s="5" t="e">
        <f>H8+H11</f>
        <v>#REF!</v>
      </c>
      <c r="I9" s="1"/>
      <c r="J9" s="1"/>
      <c r="K9" s="1"/>
      <c r="L9" s="1"/>
      <c r="M9" s="1"/>
      <c r="N9" s="1"/>
      <c r="O9" s="1"/>
      <c r="P9" s="1"/>
      <c r="Q9" s="1"/>
      <c r="R9" s="7"/>
      <c r="S9" s="7"/>
      <c r="T9" s="7"/>
      <c r="U9" s="1"/>
      <c r="V9" s="1"/>
      <c r="W9" s="1"/>
      <c r="X9" s="1"/>
      <c r="Y9" s="1"/>
      <c r="Z9" s="1"/>
      <c r="AA9" s="1"/>
      <c r="AB9" s="1"/>
      <c r="AC9" s="1"/>
      <c r="AD9" s="25"/>
      <c r="AE9" s="25"/>
      <c r="AF9" s="25"/>
      <c r="AG9" s="4"/>
      <c r="AH9" s="7"/>
      <c r="AI9" s="7"/>
      <c r="AJ9" s="7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2"/>
      <c r="BN9" s="1"/>
      <c r="BO9" s="1"/>
      <c r="BP9" s="1"/>
      <c r="BQ9" s="12"/>
      <c r="BR9" s="1"/>
      <c r="BS9" s="1"/>
      <c r="BT9" s="1"/>
      <c r="BU9" s="7"/>
      <c r="BV9" s="7"/>
      <c r="BW9" s="7"/>
    </row>
    <row r="10" spans="1:73" ht="12.75">
      <c r="A10" s="28" t="s">
        <v>33</v>
      </c>
      <c r="B10" s="47"/>
      <c r="C10" s="47"/>
      <c r="D10" s="47"/>
      <c r="E10" s="16"/>
      <c r="F10" s="32">
        <v>467478.83378615405</v>
      </c>
      <c r="G10" s="32"/>
      <c r="H10" s="32"/>
      <c r="I10" s="2">
        <v>-82451.56951344296</v>
      </c>
      <c r="J10" s="2"/>
      <c r="K10" s="2"/>
      <c r="L10" s="2">
        <v>-70653.87789512202</v>
      </c>
      <c r="M10" s="2"/>
      <c r="N10" s="2"/>
      <c r="O10" s="2">
        <v>-176456.82027947775</v>
      </c>
      <c r="P10" s="2"/>
      <c r="Q10" s="2"/>
      <c r="R10" s="8">
        <v>202036.46862632106</v>
      </c>
      <c r="S10" s="8"/>
      <c r="T10" s="8"/>
      <c r="U10" s="2">
        <v>135770.5529147687</v>
      </c>
      <c r="V10" s="2"/>
      <c r="W10" s="2"/>
      <c r="X10" s="2">
        <v>231467.1808677612</v>
      </c>
      <c r="Y10" s="2"/>
      <c r="Z10" s="2"/>
      <c r="AA10" s="2">
        <v>208772.7708143816</v>
      </c>
      <c r="AB10" s="2"/>
      <c r="AC10" s="2"/>
      <c r="AD10" s="27">
        <v>511111.06385445467</v>
      </c>
      <c r="AE10" s="27"/>
      <c r="AF10" s="27"/>
      <c r="AG10" s="16"/>
      <c r="AH10" s="8">
        <v>132388.26923915907</v>
      </c>
      <c r="AI10" s="8"/>
      <c r="AJ10" s="8"/>
      <c r="AK10" s="2">
        <v>-95820.18873383626</v>
      </c>
      <c r="AL10" s="2"/>
      <c r="AM10" s="2"/>
      <c r="AN10" s="2">
        <v>-120773.43487638619</v>
      </c>
      <c r="AO10" s="2"/>
      <c r="AP10" s="2"/>
      <c r="AQ10" s="2">
        <v>-155619.32365623844</v>
      </c>
      <c r="AR10" s="2"/>
      <c r="AS10" s="2"/>
      <c r="AT10" s="2">
        <v>-114491.45431441543</v>
      </c>
      <c r="AU10" s="2"/>
      <c r="AV10" s="2"/>
      <c r="AW10" s="2">
        <v>-91388.92153067054</v>
      </c>
      <c r="AX10" s="2"/>
      <c r="AY10" s="2"/>
      <c r="AZ10" s="2"/>
      <c r="BA10" s="2">
        <v>-166065.165528215</v>
      </c>
      <c r="BB10" s="2"/>
      <c r="BC10" s="2"/>
      <c r="BD10" s="2">
        <v>-146195.31619380275</v>
      </c>
      <c r="BE10" s="2"/>
      <c r="BF10" s="2"/>
      <c r="BG10" s="2">
        <v>-130049.60431959179</v>
      </c>
      <c r="BH10" s="2"/>
      <c r="BI10" s="2"/>
      <c r="BJ10" s="2">
        <v>-121538.21684975858</v>
      </c>
      <c r="BK10" s="2"/>
      <c r="BL10" s="2"/>
      <c r="BM10" s="13">
        <v>-58390.91153748159</v>
      </c>
      <c r="BN10" s="2">
        <v>-164134.7452676467</v>
      </c>
      <c r="BO10" s="2"/>
      <c r="BP10" s="2"/>
      <c r="BQ10" s="13">
        <v>-276434.183675943</v>
      </c>
      <c r="BR10" s="2">
        <v>-144180.4602505747</v>
      </c>
      <c r="BS10" s="2"/>
      <c r="BT10" s="2"/>
      <c r="BU10" s="8">
        <v>369401.3916594918</v>
      </c>
    </row>
    <row r="11" spans="1:73" ht="12.75">
      <c r="A11" s="39" t="s">
        <v>34</v>
      </c>
      <c r="B11" s="46">
        <v>737839</v>
      </c>
      <c r="C11" s="46">
        <v>368919.5</v>
      </c>
      <c r="D11" s="46">
        <v>368919.5</v>
      </c>
      <c r="E11" s="4"/>
      <c r="F11" s="5">
        <f>F10</f>
        <v>467478.83378615405</v>
      </c>
      <c r="G11" s="5">
        <f>F11/2</f>
        <v>233739.41689307702</v>
      </c>
      <c r="H11" s="5">
        <f>F11/2</f>
        <v>233739.41689307702</v>
      </c>
      <c r="I11" s="1">
        <f>I10</f>
        <v>-82451.56951344296</v>
      </c>
      <c r="J11" s="1"/>
      <c r="K11" s="1"/>
      <c r="L11" s="1">
        <f>L10</f>
        <v>-70653.87789512202</v>
      </c>
      <c r="M11" s="1"/>
      <c r="N11" s="1"/>
      <c r="O11" s="1">
        <f>O10</f>
        <v>-176456.82027947775</v>
      </c>
      <c r="P11" s="1"/>
      <c r="Q11" s="1"/>
      <c r="R11" s="7">
        <f>R10</f>
        <v>202036.46862632106</v>
      </c>
      <c r="S11" s="7"/>
      <c r="T11" s="7"/>
      <c r="U11" s="1">
        <f>U10</f>
        <v>135770.5529147687</v>
      </c>
      <c r="V11" s="1"/>
      <c r="W11" s="1"/>
      <c r="X11" s="1">
        <f>X10</f>
        <v>231467.1808677612</v>
      </c>
      <c r="Y11" s="1"/>
      <c r="Z11" s="1"/>
      <c r="AA11" s="1">
        <f>AA10</f>
        <v>208772.7708143816</v>
      </c>
      <c r="AB11" s="1"/>
      <c r="AC11" s="1"/>
      <c r="AD11" s="25">
        <f>AD10</f>
        <v>511111.06385445467</v>
      </c>
      <c r="AE11" s="25"/>
      <c r="AF11" s="25"/>
      <c r="AG11" s="4"/>
      <c r="AH11" s="7">
        <f>AH10</f>
        <v>132388.26923915907</v>
      </c>
      <c r="AI11" s="7"/>
      <c r="AJ11" s="7"/>
      <c r="AK11" s="1">
        <f>AK10</f>
        <v>-95820.18873383626</v>
      </c>
      <c r="AL11" s="1"/>
      <c r="AM11" s="1"/>
      <c r="AN11" s="1">
        <f>AN10</f>
        <v>-120773.43487638619</v>
      </c>
      <c r="AO11" s="1"/>
      <c r="AP11" s="1"/>
      <c r="AQ11" s="1">
        <f>AQ10</f>
        <v>-155619.32365623844</v>
      </c>
      <c r="AR11" s="1"/>
      <c r="AS11" s="1"/>
      <c r="AT11" s="1">
        <f>AT10</f>
        <v>-114491.45431441543</v>
      </c>
      <c r="AU11" s="1"/>
      <c r="AV11" s="1"/>
      <c r="AW11" s="1">
        <f>AW10</f>
        <v>-91388.92153067054</v>
      </c>
      <c r="AX11" s="1"/>
      <c r="AY11" s="1"/>
      <c r="AZ11" s="1"/>
      <c r="BA11" s="1">
        <f>BA10</f>
        <v>-166065.165528215</v>
      </c>
      <c r="BB11" s="1"/>
      <c r="BC11" s="1"/>
      <c r="BD11" s="1">
        <f>BD10</f>
        <v>-146195.31619380275</v>
      </c>
      <c r="BE11" s="1"/>
      <c r="BF11" s="1"/>
      <c r="BG11" s="1">
        <f>BG10</f>
        <v>-130049.60431959179</v>
      </c>
      <c r="BH11" s="1"/>
      <c r="BI11" s="1"/>
      <c r="BJ11" s="1">
        <f>BJ10</f>
        <v>-121538.21684975858</v>
      </c>
      <c r="BK11" s="1"/>
      <c r="BL11" s="1"/>
      <c r="BM11" s="12">
        <f>BM10/2</f>
        <v>-29195.455768740794</v>
      </c>
      <c r="BN11" s="1">
        <f>BN10</f>
        <v>-164134.7452676467</v>
      </c>
      <c r="BO11" s="1"/>
      <c r="BP11" s="1"/>
      <c r="BQ11" s="12">
        <f>BQ10/2</f>
        <v>-138217.0918379715</v>
      </c>
      <c r="BR11" s="1">
        <f>BR10</f>
        <v>-144180.4602505747</v>
      </c>
      <c r="BS11" s="1"/>
      <c r="BT11" s="1"/>
      <c r="BU11" s="7">
        <f>BU10</f>
        <v>369401.3916594918</v>
      </c>
    </row>
    <row r="12" spans="1:75" ht="12.75">
      <c r="A12" s="28" t="s">
        <v>35</v>
      </c>
      <c r="B12" s="46">
        <v>826691.19</v>
      </c>
      <c r="C12" s="46">
        <v>413345.59</v>
      </c>
      <c r="D12" s="46">
        <v>413345.6</v>
      </c>
      <c r="E12" s="4"/>
      <c r="F12" s="5" t="e">
        <f>#REF!+F13+#REF!+#REF!+F14+#REF!+#REF!+F15+F17+#REF!+#REF!+F18+#REF!+#REF!+F16+#REF!</f>
        <v>#REF!</v>
      </c>
      <c r="G12" s="5" t="e">
        <f>#REF!+G13+#REF!+#REF!+G14+#REF!+#REF!+G15+G17+#REF!+#REF!+G18+#REF!+#REF!+G16+#REF!</f>
        <v>#REF!</v>
      </c>
      <c r="H12" s="5" t="e">
        <f>#REF!+H13+#REF!+#REF!+H14+#REF!+#REF!+H15+H17+#REF!+#REF!+H18+#REF!+#REF!+H16+#REF!</f>
        <v>#REF!</v>
      </c>
      <c r="I12" s="1" t="e">
        <f>#REF!+I13+#REF!+#REF!+I14+#REF!+#REF!+I15+I17+#REF!+#REF!+I18+#REF!+#REF!</f>
        <v>#REF!</v>
      </c>
      <c r="J12" s="1" t="e">
        <f>#REF!+J13+#REF!+#REF!+J14+#REF!+#REF!+J15+J17+#REF!+#REF!+J18+#REF!+#REF!</f>
        <v>#REF!</v>
      </c>
      <c r="K12" s="1" t="e">
        <f>#REF!+K13+#REF!+#REF!+K14+#REF!+#REF!+K15+K17+#REF!+#REF!+K18+#REF!+#REF!</f>
        <v>#REF!</v>
      </c>
      <c r="L12" s="1" t="e">
        <f>#REF!+L13+#REF!+#REF!+L14+#REF!+#REF!+L15+L17+#REF!+#REF!+L18+#REF!+#REF!</f>
        <v>#REF!</v>
      </c>
      <c r="M12" s="1" t="e">
        <f>#REF!+M13+#REF!+#REF!+M14+#REF!+#REF!+M15+M17+#REF!+#REF!+M18+#REF!+#REF!</f>
        <v>#REF!</v>
      </c>
      <c r="N12" s="1" t="e">
        <f>#REF!+N13+#REF!+#REF!+N14+#REF!+#REF!+N15+N17+#REF!+#REF!+N18+#REF!+#REF!</f>
        <v>#REF!</v>
      </c>
      <c r="O12" s="1" t="e">
        <f>#REF!+O13+#REF!+#REF!+O14+#REF!+#REF!+O15+O17+#REF!+#REF!+O18+#REF!+#REF!</f>
        <v>#REF!</v>
      </c>
      <c r="P12" s="1" t="e">
        <f>#REF!+P13+#REF!+#REF!+P14+#REF!+#REF!+P15+P17+#REF!+#REF!+P18+#REF!+#REF!</f>
        <v>#REF!</v>
      </c>
      <c r="Q12" s="1" t="e">
        <f>#REF!+Q13+#REF!+#REF!+Q14+#REF!+#REF!+Q15+Q17+#REF!+#REF!+Q18+#REF!+#REF!</f>
        <v>#REF!</v>
      </c>
      <c r="R12" s="7" t="e">
        <f>#REF!+R13+#REF!+#REF!+R14+#REF!+#REF!+R15+R17+#REF!+#REF!+R18+#REF!+#REF!+R16</f>
        <v>#REF!</v>
      </c>
      <c r="S12" s="7" t="e">
        <f>#REF!+S13+#REF!+#REF!+S14+#REF!+#REF!+S15+S17+#REF!+#REF!+S18+#REF!+#REF!+S16</f>
        <v>#REF!</v>
      </c>
      <c r="T12" s="7" t="e">
        <f>#REF!+T13+#REF!+#REF!+T14+#REF!+#REF!+T15+T17+#REF!+#REF!+T18+#REF!+#REF!+T16</f>
        <v>#REF!</v>
      </c>
      <c r="U12" s="1" t="e">
        <f>#REF!+U13+#REF!+#REF!+U14+#REF!+#REF!+U15+U17+#REF!+#REF!+U18+#REF!+#REF!</f>
        <v>#REF!</v>
      </c>
      <c r="V12" s="1" t="e">
        <f>#REF!+V13+#REF!+#REF!+V14+#REF!+#REF!+V15+V17+#REF!+#REF!+V18+#REF!+#REF!</f>
        <v>#REF!</v>
      </c>
      <c r="W12" s="1" t="e">
        <f>#REF!+W13+#REF!+#REF!+W14+#REF!+#REF!+W15+W17+#REF!+#REF!+W18+#REF!+#REF!</f>
        <v>#REF!</v>
      </c>
      <c r="X12" s="1" t="e">
        <f>#REF!+X13+#REF!+#REF!+X14+#REF!+#REF!+X15+X17+#REF!+#REF!+X18+#REF!+#REF!</f>
        <v>#REF!</v>
      </c>
      <c r="Y12" s="1" t="e">
        <f>#REF!+Y13+#REF!+#REF!+Y14+#REF!+#REF!+Y15+Y17+#REF!+#REF!+Y18+#REF!+#REF!</f>
        <v>#REF!</v>
      </c>
      <c r="Z12" s="1" t="e">
        <f>#REF!+Z13+#REF!+#REF!+Z14+#REF!+#REF!+Z15+Z17+#REF!+#REF!+Z18+#REF!+#REF!</f>
        <v>#REF!</v>
      </c>
      <c r="AA12" s="1" t="e">
        <f>#REF!+AA13+#REF!+#REF!+AA14+#REF!+#REF!+AA15+AA17+#REF!+#REF!+AA18+#REF!+#REF!</f>
        <v>#REF!</v>
      </c>
      <c r="AB12" s="1" t="e">
        <f>#REF!+AB13+#REF!+#REF!+AB14+#REF!+#REF!+AB15+AB17+#REF!+#REF!+AB18+#REF!+#REF!</f>
        <v>#REF!</v>
      </c>
      <c r="AC12" s="1" t="e">
        <f>#REF!+AC13+#REF!+#REF!+AC14+#REF!+#REF!+AC15+AC17+#REF!+#REF!+AC18+#REF!+#REF!</f>
        <v>#REF!</v>
      </c>
      <c r="AD12" s="25" t="e">
        <f>#REF!+AD13+#REF!+#REF!+AD14+#REF!+#REF!+AD15+AD17+#REF!+#REF!+AD18+#REF!+#REF!+AD16</f>
        <v>#REF!</v>
      </c>
      <c r="AE12" s="25" t="e">
        <f>#REF!+AE13+#REF!+#REF!+AE14+#REF!+#REF!+AE15+AE17+#REF!+#REF!+AE18+#REF!+#REF!+AE16</f>
        <v>#REF!</v>
      </c>
      <c r="AF12" s="25" t="e">
        <f>#REF!+AF13+#REF!+#REF!+AF14+#REF!+#REF!+AF15+AF17+#REF!+#REF!+AF18+#REF!+#REF!+AF16</f>
        <v>#REF!</v>
      </c>
      <c r="AG12" s="4"/>
      <c r="AH12" s="7" t="e">
        <f>#REF!+AH13+#REF!+#REF!+AH14+#REF!+#REF!+AH15+AH17+#REF!+#REF!+AH18+#REF!+#REF!+AH16</f>
        <v>#REF!</v>
      </c>
      <c r="AI12" s="7" t="e">
        <f>#REF!+AI13+#REF!+#REF!+AI14+#REF!+#REF!+AI15+AI17+#REF!+#REF!+AI18+#REF!+#REF!+AI16</f>
        <v>#REF!</v>
      </c>
      <c r="AJ12" s="7" t="e">
        <f>#REF!+AJ13+#REF!+#REF!+AJ14+#REF!+#REF!+AJ15+AJ17+#REF!+#REF!+AJ18+#REF!+#REF!+AJ16</f>
        <v>#REF!</v>
      </c>
      <c r="AK12" s="1" t="e">
        <f>#REF!+AK13+#REF!+#REF!+AK14+#REF!+#REF!+AK15+AK17+#REF!+#REF!+AK18+#REF!+#REF!</f>
        <v>#REF!</v>
      </c>
      <c r="AL12" s="1" t="e">
        <f>#REF!+AL13+#REF!+#REF!+AL14+#REF!+#REF!+AL15+AL17+#REF!+#REF!+AL18+#REF!+#REF!</f>
        <v>#REF!</v>
      </c>
      <c r="AM12" s="1" t="e">
        <f>#REF!+AM13+#REF!+#REF!+AM14+#REF!+#REF!+AM15+AM17+#REF!+#REF!+AM18+#REF!+#REF!</f>
        <v>#REF!</v>
      </c>
      <c r="AN12" s="1" t="e">
        <f>#REF!+AN13+#REF!+#REF!+AN14+#REF!+#REF!+AN15+AN17+#REF!+#REF!+AN18+#REF!+#REF!</f>
        <v>#REF!</v>
      </c>
      <c r="AO12" s="1" t="e">
        <f>#REF!+AO13+#REF!+#REF!+AO14+#REF!+#REF!+AO15+AO17+#REF!+#REF!+AO18+#REF!+#REF!</f>
        <v>#REF!</v>
      </c>
      <c r="AP12" s="1" t="e">
        <f>#REF!+AP13+#REF!+#REF!+AP14+#REF!+#REF!+AP15+AP17+#REF!+#REF!+AP18+#REF!+#REF!</f>
        <v>#REF!</v>
      </c>
      <c r="AQ12" s="1" t="e">
        <f>#REF!+AQ13+#REF!+#REF!+AQ14+#REF!+#REF!+AQ15+AQ17+#REF!+#REF!+AQ18+#REF!+#REF!</f>
        <v>#REF!</v>
      </c>
      <c r="AR12" s="1" t="e">
        <f>#REF!+AR13+#REF!+#REF!+AR14+#REF!+#REF!+AR15+AR17+#REF!+#REF!+AR18+#REF!+#REF!</f>
        <v>#REF!</v>
      </c>
      <c r="AS12" s="1" t="e">
        <f>#REF!+AS13+#REF!+#REF!+AS14+#REF!+#REF!+AS15+AS17+#REF!+#REF!+AS18+#REF!+#REF!</f>
        <v>#REF!</v>
      </c>
      <c r="AT12" s="1" t="e">
        <f>#REF!+AT13+#REF!+#REF!+AT14+#REF!+#REF!+AT15+AT17+#REF!+#REF!+AT18+#REF!+#REF!</f>
        <v>#REF!</v>
      </c>
      <c r="AU12" s="1" t="e">
        <f>#REF!+AU13+#REF!+#REF!+AU14+#REF!+#REF!+AU15+AU17+#REF!+#REF!+AU18+#REF!+#REF!</f>
        <v>#REF!</v>
      </c>
      <c r="AV12" s="1" t="e">
        <f>#REF!+AV13+#REF!+#REF!+AV14+#REF!+#REF!+AV15+AV17+#REF!+#REF!+AV18+#REF!+#REF!</f>
        <v>#REF!</v>
      </c>
      <c r="AW12" s="1" t="e">
        <f>#REF!+AW13+#REF!+#REF!+AW14+#REF!+#REF!+AW15+AW17+#REF!+#REF!+AW18+#REF!+#REF!</f>
        <v>#REF!</v>
      </c>
      <c r="AX12" s="1" t="e">
        <f>#REF!+AX13+#REF!+#REF!+AX14+#REF!+#REF!+AX15+AX17+#REF!+#REF!+AX18+#REF!+#REF!</f>
        <v>#REF!</v>
      </c>
      <c r="AY12" s="1" t="e">
        <f>#REF!+AY13+#REF!+#REF!+AY14+#REF!+#REF!+AY15+AY17+#REF!+#REF!+AY18+#REF!+#REF!</f>
        <v>#REF!</v>
      </c>
      <c r="AZ12" s="1"/>
      <c r="BA12" s="1" t="e">
        <f>#REF!+BA13+#REF!+#REF!+BA14+#REF!+#REF!+BA15+BA17+#REF!+#REF!+BA18+#REF!+#REF!</f>
        <v>#REF!</v>
      </c>
      <c r="BB12" s="1" t="e">
        <f>#REF!+BB13+#REF!+#REF!+BB14+#REF!+#REF!+BB15+BB17+#REF!+#REF!+BB18+#REF!+#REF!</f>
        <v>#REF!</v>
      </c>
      <c r="BC12" s="1" t="e">
        <f>#REF!+BC13+#REF!+#REF!+BC14+#REF!+#REF!+BC15+BC17+#REF!+#REF!+BC18+#REF!+#REF!</f>
        <v>#REF!</v>
      </c>
      <c r="BD12" s="1" t="e">
        <f>#REF!+BD13+#REF!+#REF!+BD14+#REF!+#REF!+BD15+BD17+#REF!+#REF!+BD18+#REF!+#REF!</f>
        <v>#REF!</v>
      </c>
      <c r="BE12" s="1" t="e">
        <f>#REF!+BE13+#REF!+#REF!+BE14+#REF!+#REF!+BE15+BE17+#REF!+#REF!+BE18+#REF!+#REF!</f>
        <v>#REF!</v>
      </c>
      <c r="BF12" s="1" t="e">
        <f>#REF!+BF13+#REF!+#REF!+BF14+#REF!+#REF!+BF15+BF17+#REF!+#REF!+BF18+#REF!+#REF!</f>
        <v>#REF!</v>
      </c>
      <c r="BG12" s="1" t="e">
        <f>#REF!+BG13+#REF!+#REF!+BG14+#REF!+#REF!+BG15+BG17+#REF!+#REF!+BG18+#REF!+#REF!</f>
        <v>#REF!</v>
      </c>
      <c r="BH12" s="1" t="e">
        <f>#REF!+BH13+#REF!+#REF!+BH14+#REF!+#REF!+BH15+BH17+#REF!+#REF!+BH18+#REF!+#REF!</f>
        <v>#REF!</v>
      </c>
      <c r="BI12" s="1" t="e">
        <f>#REF!+BI13+#REF!+#REF!+BI14+#REF!+#REF!+BI15+BI17+#REF!+#REF!+BI18+#REF!+#REF!</f>
        <v>#REF!</v>
      </c>
      <c r="BJ12" s="1" t="e">
        <f>#REF!+BJ13+#REF!+#REF!+BJ14+#REF!+#REF!+BJ15+BJ17+#REF!+#REF!+BJ18+#REF!+#REF!</f>
        <v>#REF!</v>
      </c>
      <c r="BK12" s="1" t="e">
        <f>#REF!+BK13+#REF!+#REF!+BK14+#REF!+#REF!+BK15+BK17+#REF!+#REF!+BK18+#REF!+#REF!</f>
        <v>#REF!</v>
      </c>
      <c r="BL12" s="1" t="e">
        <f>#REF!+BL13+#REF!+#REF!+BL14+#REF!+#REF!+BL15+BL17+#REF!+#REF!+BL18+#REF!+#REF!</f>
        <v>#REF!</v>
      </c>
      <c r="BM12" s="12" t="e">
        <f>#REF!+BM13+#REF!+#REF!+BM14+#REF!+#REF!+BM15+BM17+#REF!+#REF!+BM18+#REF!+#REF!</f>
        <v>#REF!</v>
      </c>
      <c r="BN12" s="1" t="e">
        <f>#REF!+BN13+#REF!+#REF!+BN14+#REF!+#REF!+BN15+BN17+#REF!+#REF!+BN18+#REF!+#REF!</f>
        <v>#REF!</v>
      </c>
      <c r="BO12" s="1" t="e">
        <f>#REF!+BO13+#REF!+#REF!+BO14+#REF!+#REF!+BO15+BO17+#REF!+#REF!+BO18+#REF!+#REF!</f>
        <v>#REF!</v>
      </c>
      <c r="BP12" s="1" t="e">
        <f>#REF!+BP13+#REF!+#REF!+BP14+#REF!+#REF!+BP15+BP17+#REF!+#REF!+BP18+#REF!+#REF!</f>
        <v>#REF!</v>
      </c>
      <c r="BQ12" s="12" t="e">
        <f>#REF!+BQ13+#REF!+#REF!+BQ14+#REF!+#REF!+BQ15+BQ17+#REF!+#REF!+BQ18+#REF!+#REF!</f>
        <v>#REF!</v>
      </c>
      <c r="BR12" s="1" t="e">
        <f>#REF!+BR13+#REF!+#REF!+BR14+#REF!+#REF!+BR15+BR17+#REF!+#REF!+BR18+#REF!+#REF!</f>
        <v>#REF!</v>
      </c>
      <c r="BS12" s="1" t="e">
        <f>#REF!+BS13+#REF!+#REF!+BS14+#REF!+#REF!+BS15+BS17+#REF!+#REF!+BS18+#REF!+#REF!</f>
        <v>#REF!</v>
      </c>
      <c r="BT12" s="1" t="e">
        <f>#REF!+BT13+#REF!+#REF!+BT14+#REF!+#REF!+BT15+BT17+#REF!+#REF!+BT18+#REF!+#REF!</f>
        <v>#REF!</v>
      </c>
      <c r="BU12" s="7" t="e">
        <f>#REF!+BU13+#REF!+#REF!+BU14+#REF!+#REF!+BU15+BU17+#REF!+#REF!+BU18+#REF!+#REF!+BU16</f>
        <v>#REF!</v>
      </c>
      <c r="BV12" s="7" t="e">
        <f>#REF!+BV13+#REF!+#REF!+BV14+#REF!+#REF!+BV15+BV17+#REF!+#REF!+BV18+#REF!+#REF!+BV16</f>
        <v>#REF!</v>
      </c>
      <c r="BW12" s="7" t="e">
        <f>#REF!+BW13+#REF!+#REF!+BW14+#REF!+#REF!+BW15+BW17+#REF!+#REF!+BW18+#REF!+#REF!+BW16</f>
        <v>#REF!</v>
      </c>
    </row>
    <row r="13" spans="1:73" ht="12.75">
      <c r="A13" s="39" t="s">
        <v>36</v>
      </c>
      <c r="B13" s="46">
        <v>630000</v>
      </c>
      <c r="C13" s="46">
        <v>315000</v>
      </c>
      <c r="D13" s="46">
        <v>315000</v>
      </c>
      <c r="E13" s="4"/>
      <c r="F13" s="5"/>
      <c r="G13" s="5"/>
      <c r="H13" s="5"/>
      <c r="I13" s="1"/>
      <c r="J13" s="1"/>
      <c r="K13" s="1"/>
      <c r="L13" s="1"/>
      <c r="M13" s="1"/>
      <c r="N13" s="1"/>
      <c r="O13" s="1"/>
      <c r="P13" s="1"/>
      <c r="Q13" s="1"/>
      <c r="R13" s="7"/>
      <c r="S13" s="7"/>
      <c r="T13" s="7"/>
      <c r="U13" s="1">
        <v>160504.72</v>
      </c>
      <c r="V13" s="1"/>
      <c r="W13" s="1">
        <v>160504.72</v>
      </c>
      <c r="X13" s="1"/>
      <c r="Y13" s="1"/>
      <c r="Z13" s="1"/>
      <c r="AA13" s="1">
        <v>186859.18</v>
      </c>
      <c r="AB13" s="1"/>
      <c r="AC13" s="1">
        <v>186859.18</v>
      </c>
      <c r="AD13" s="25">
        <f>AE13+AF13</f>
        <v>272697.7372881356</v>
      </c>
      <c r="AE13" s="25"/>
      <c r="AF13" s="25">
        <f>321783.33/1.18</f>
        <v>272697.7372881356</v>
      </c>
      <c r="AG13" s="4"/>
      <c r="AH13" s="7"/>
      <c r="AI13" s="7"/>
      <c r="AJ13" s="7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2"/>
      <c r="BN13" s="1"/>
      <c r="BO13" s="1"/>
      <c r="BP13" s="1"/>
      <c r="BQ13" s="12"/>
      <c r="BR13" s="1"/>
      <c r="BS13" s="1"/>
      <c r="BT13" s="1"/>
      <c r="BU13" s="7"/>
    </row>
    <row r="14" spans="1:75" ht="12.75">
      <c r="A14" s="39" t="s">
        <v>37</v>
      </c>
      <c r="B14" s="46">
        <v>400</v>
      </c>
      <c r="C14" s="46">
        <v>200</v>
      </c>
      <c r="D14" s="46">
        <v>200</v>
      </c>
      <c r="E14" s="4"/>
      <c r="F14" s="5">
        <f>G14+H14</f>
        <v>600</v>
      </c>
      <c r="G14" s="5">
        <v>300</v>
      </c>
      <c r="H14" s="5">
        <v>300</v>
      </c>
      <c r="I14" s="1">
        <v>1502.01</v>
      </c>
      <c r="J14" s="1"/>
      <c r="K14" s="1">
        <v>1502.01</v>
      </c>
      <c r="L14" s="1">
        <v>1792.98</v>
      </c>
      <c r="M14" s="1"/>
      <c r="N14" s="1">
        <v>1792.98</v>
      </c>
      <c r="O14" s="1">
        <v>2500.73</v>
      </c>
      <c r="P14" s="1">
        <v>2500.73</v>
      </c>
      <c r="Q14" s="1"/>
      <c r="R14" s="7">
        <v>326.7466101694916</v>
      </c>
      <c r="S14" s="7"/>
      <c r="T14" s="7">
        <v>326.75</v>
      </c>
      <c r="U14" s="1">
        <v>1079.72</v>
      </c>
      <c r="V14" s="1">
        <v>1079.72</v>
      </c>
      <c r="W14" s="1"/>
      <c r="X14" s="1">
        <v>4592.54</v>
      </c>
      <c r="Y14" s="1"/>
      <c r="Z14" s="1">
        <v>4592.54</v>
      </c>
      <c r="AA14" s="1">
        <v>6444.5</v>
      </c>
      <c r="AB14" s="1">
        <v>6444.5</v>
      </c>
      <c r="AC14" s="1"/>
      <c r="AD14" s="25">
        <v>561.0932203389831</v>
      </c>
      <c r="AE14" s="25">
        <v>561.09</v>
      </c>
      <c r="AF14" s="25"/>
      <c r="AG14" s="4"/>
      <c r="AH14" s="7">
        <v>0</v>
      </c>
      <c r="AI14" s="7"/>
      <c r="AJ14" s="7"/>
      <c r="AK14" s="1">
        <v>5052.59</v>
      </c>
      <c r="AL14" s="1">
        <v>5052.59</v>
      </c>
      <c r="AM14" s="1"/>
      <c r="AN14" s="1">
        <v>4836.33</v>
      </c>
      <c r="AO14" s="1">
        <v>4836.33</v>
      </c>
      <c r="AP14" s="1"/>
      <c r="AQ14" s="1">
        <v>5233.46</v>
      </c>
      <c r="AR14" s="1">
        <v>5233.46</v>
      </c>
      <c r="AS14" s="1"/>
      <c r="AT14" s="1">
        <v>3420.81</v>
      </c>
      <c r="AU14" s="1">
        <v>3420.81</v>
      </c>
      <c r="AV14" s="1"/>
      <c r="AW14" s="1">
        <f>AX14+AY14</f>
        <v>3416.88</v>
      </c>
      <c r="AX14" s="1"/>
      <c r="AY14" s="1">
        <v>3416.88</v>
      </c>
      <c r="AZ14" s="1"/>
      <c r="BA14" s="1">
        <f>BB14+BC14</f>
        <v>9106.44</v>
      </c>
      <c r="BB14" s="1"/>
      <c r="BC14" s="1">
        <v>9106.44</v>
      </c>
      <c r="BD14" s="1">
        <v>0</v>
      </c>
      <c r="BE14" s="1"/>
      <c r="BF14" s="1"/>
      <c r="BG14" s="1">
        <f>BH14+BI14</f>
        <v>5174.47</v>
      </c>
      <c r="BH14" s="1"/>
      <c r="BI14" s="1">
        <v>5174.47</v>
      </c>
      <c r="BJ14" s="1">
        <f>BK14+BL14</f>
        <v>5091.91</v>
      </c>
      <c r="BK14" s="1"/>
      <c r="BL14" s="1">
        <v>5091.91</v>
      </c>
      <c r="BM14" s="12">
        <v>4128.570338983051</v>
      </c>
      <c r="BN14" s="1">
        <f>BO14+BP14</f>
        <v>6385.52</v>
      </c>
      <c r="BO14" s="1"/>
      <c r="BP14" s="1">
        <v>6385.52</v>
      </c>
      <c r="BQ14" s="12">
        <v>6896.6830508474595</v>
      </c>
      <c r="BR14" s="1">
        <f>BS14+BT14</f>
        <v>2823.16</v>
      </c>
      <c r="BS14" s="1"/>
      <c r="BT14" s="1">
        <v>2823.16</v>
      </c>
      <c r="BU14" s="7">
        <v>479.31101694915253</v>
      </c>
      <c r="BW14" s="9">
        <v>479.31</v>
      </c>
    </row>
    <row r="15" spans="1:75" ht="12.75">
      <c r="A15" s="39" t="s">
        <v>38</v>
      </c>
      <c r="B15" s="46">
        <v>34000</v>
      </c>
      <c r="C15" s="46">
        <v>17000</v>
      </c>
      <c r="D15" s="46">
        <v>17000</v>
      </c>
      <c r="E15" s="4"/>
      <c r="F15" s="5" t="e">
        <f>#REF!+#REF!</f>
        <v>#REF!</v>
      </c>
      <c r="G15" s="5" t="e">
        <f>#REF!+#REF!</f>
        <v>#REF!</v>
      </c>
      <c r="H15" s="5" t="e">
        <f>#REF!+#REF!</f>
        <v>#REF!</v>
      </c>
      <c r="I15" s="1" t="e">
        <f>#REF!+#REF!+#REF!+#REF!</f>
        <v>#REF!</v>
      </c>
      <c r="J15" s="1" t="e">
        <f>#REF!+#REF!+#REF!+#REF!</f>
        <v>#REF!</v>
      </c>
      <c r="K15" s="1" t="e">
        <f>#REF!+#REF!+#REF!+#REF!</f>
        <v>#REF!</v>
      </c>
      <c r="L15" s="1" t="e">
        <f>#REF!+#REF!+#REF!+#REF!</f>
        <v>#REF!</v>
      </c>
      <c r="M15" s="1" t="e">
        <f>#REF!+#REF!+#REF!+#REF!</f>
        <v>#REF!</v>
      </c>
      <c r="N15" s="1" t="e">
        <f>#REF!+#REF!+#REF!+#REF!</f>
        <v>#REF!</v>
      </c>
      <c r="O15" s="1" t="e">
        <f>#REF!+#REF!+#REF!+#REF!</f>
        <v>#REF!</v>
      </c>
      <c r="P15" s="1" t="e">
        <f>#REF!+#REF!+#REF!+#REF!</f>
        <v>#REF!</v>
      </c>
      <c r="Q15" s="1" t="e">
        <f>#REF!+#REF!+#REF!+#REF!</f>
        <v>#REF!</v>
      </c>
      <c r="R15" s="7" t="e">
        <f>#REF!+#REF!</f>
        <v>#REF!</v>
      </c>
      <c r="S15" s="7" t="e">
        <f>#REF!+#REF!</f>
        <v>#REF!</v>
      </c>
      <c r="T15" s="7" t="e">
        <f>#REF!+#REF!</f>
        <v>#REF!</v>
      </c>
      <c r="U15" s="1" t="e">
        <f>#REF!+#REF!+#REF!+#REF!</f>
        <v>#REF!</v>
      </c>
      <c r="V15" s="1" t="e">
        <f>#REF!+#REF!+#REF!+#REF!</f>
        <v>#REF!</v>
      </c>
      <c r="W15" s="1" t="e">
        <f>#REF!+#REF!+#REF!+#REF!</f>
        <v>#REF!</v>
      </c>
      <c r="X15" s="1" t="e">
        <f>#REF!+#REF!+#REF!+#REF!</f>
        <v>#REF!</v>
      </c>
      <c r="Y15" s="1" t="e">
        <f>#REF!+#REF!+#REF!+#REF!</f>
        <v>#REF!</v>
      </c>
      <c r="Z15" s="1" t="e">
        <f>#REF!+#REF!+#REF!+#REF!</f>
        <v>#REF!</v>
      </c>
      <c r="AA15" s="1" t="e">
        <f>#REF!+#REF!+#REF!+#REF!</f>
        <v>#REF!</v>
      </c>
      <c r="AB15" s="1" t="e">
        <f>#REF!+#REF!+#REF!+#REF!</f>
        <v>#REF!</v>
      </c>
      <c r="AC15" s="1" t="e">
        <f>#REF!+#REF!+#REF!+#REF!</f>
        <v>#REF!</v>
      </c>
      <c r="AD15" s="25" t="e">
        <f>#REF!+#REF!</f>
        <v>#REF!</v>
      </c>
      <c r="AE15" s="25" t="e">
        <f>#REF!+#REF!</f>
        <v>#REF!</v>
      </c>
      <c r="AF15" s="25" t="e">
        <f>#REF!+#REF!</f>
        <v>#REF!</v>
      </c>
      <c r="AG15" s="4"/>
      <c r="AH15" s="7" t="e">
        <f>#REF!+#REF!</f>
        <v>#REF!</v>
      </c>
      <c r="AI15" s="7" t="e">
        <f>#REF!+#REF!</f>
        <v>#REF!</v>
      </c>
      <c r="AJ15" s="7" t="e">
        <f>#REF!+#REF!</f>
        <v>#REF!</v>
      </c>
      <c r="AK15" s="1" t="e">
        <f>#REF!+#REF!+#REF!+#REF!</f>
        <v>#REF!</v>
      </c>
      <c r="AL15" s="1" t="e">
        <f>#REF!+#REF!+#REF!+#REF!</f>
        <v>#REF!</v>
      </c>
      <c r="AM15" s="1" t="e">
        <f>#REF!+#REF!+#REF!+#REF!</f>
        <v>#REF!</v>
      </c>
      <c r="AN15" s="1" t="e">
        <f>#REF!+#REF!+#REF!+#REF!</f>
        <v>#REF!</v>
      </c>
      <c r="AO15" s="1" t="e">
        <f>#REF!+#REF!+#REF!+#REF!</f>
        <v>#REF!</v>
      </c>
      <c r="AP15" s="1" t="e">
        <f>#REF!+#REF!+#REF!+#REF!</f>
        <v>#REF!</v>
      </c>
      <c r="AQ15" s="1" t="e">
        <f>#REF!+#REF!+#REF!+#REF!</f>
        <v>#REF!</v>
      </c>
      <c r="AR15" s="1" t="e">
        <f>#REF!+#REF!+#REF!+#REF!</f>
        <v>#REF!</v>
      </c>
      <c r="AS15" s="1" t="e">
        <f>#REF!+#REF!+#REF!+#REF!</f>
        <v>#REF!</v>
      </c>
      <c r="AT15" s="1" t="e">
        <f>#REF!+#REF!+#REF!+#REF!</f>
        <v>#REF!</v>
      </c>
      <c r="AU15" s="1" t="e">
        <f>#REF!+#REF!+#REF!+#REF!</f>
        <v>#REF!</v>
      </c>
      <c r="AV15" s="1" t="e">
        <f>#REF!+#REF!+#REF!+#REF!</f>
        <v>#REF!</v>
      </c>
      <c r="AW15" s="1" t="e">
        <f>#REF!+#REF!+#REF!+#REF!</f>
        <v>#REF!</v>
      </c>
      <c r="AX15" s="1" t="e">
        <f>#REF!+#REF!+#REF!+#REF!</f>
        <v>#REF!</v>
      </c>
      <c r="AY15" s="1" t="e">
        <f>#REF!+#REF!+#REF!+#REF!</f>
        <v>#REF!</v>
      </c>
      <c r="AZ15" s="1"/>
      <c r="BA15" s="1" t="e">
        <f>#REF!+#REF!+#REF!+#REF!</f>
        <v>#REF!</v>
      </c>
      <c r="BB15" s="1" t="e">
        <f>#REF!+#REF!+#REF!+#REF!</f>
        <v>#REF!</v>
      </c>
      <c r="BC15" s="1" t="e">
        <f>#REF!+#REF!+#REF!+#REF!</f>
        <v>#REF!</v>
      </c>
      <c r="BD15" s="1" t="e">
        <f>#REF!+#REF!+#REF!+#REF!</f>
        <v>#REF!</v>
      </c>
      <c r="BE15" s="1" t="e">
        <f>#REF!+#REF!+#REF!+#REF!</f>
        <v>#REF!</v>
      </c>
      <c r="BF15" s="1" t="e">
        <f>#REF!+#REF!+#REF!+#REF!</f>
        <v>#REF!</v>
      </c>
      <c r="BG15" s="1" t="e">
        <f>#REF!+#REF!+#REF!+#REF!</f>
        <v>#REF!</v>
      </c>
      <c r="BH15" s="1" t="e">
        <f>#REF!+#REF!+#REF!+#REF!</f>
        <v>#REF!</v>
      </c>
      <c r="BI15" s="1" t="e">
        <f>#REF!+#REF!+#REF!+#REF!</f>
        <v>#REF!</v>
      </c>
      <c r="BJ15" s="1" t="e">
        <f>#REF!+#REF!+#REF!+#REF!</f>
        <v>#REF!</v>
      </c>
      <c r="BK15" s="1" t="e">
        <f>#REF!+#REF!+#REF!+#REF!</f>
        <v>#REF!</v>
      </c>
      <c r="BL15" s="1" t="e">
        <f>#REF!+#REF!+#REF!+#REF!</f>
        <v>#REF!</v>
      </c>
      <c r="BM15" s="12" t="e">
        <f>#REF!+#REF!+#REF!+#REF!</f>
        <v>#REF!</v>
      </c>
      <c r="BN15" s="1" t="e">
        <f>#REF!+#REF!+#REF!+#REF!</f>
        <v>#REF!</v>
      </c>
      <c r="BO15" s="1" t="e">
        <f>#REF!+#REF!+#REF!+#REF!</f>
        <v>#REF!</v>
      </c>
      <c r="BP15" s="1" t="e">
        <f>#REF!+#REF!+#REF!+#REF!</f>
        <v>#REF!</v>
      </c>
      <c r="BQ15" s="12" t="e">
        <f>#REF!+#REF!+#REF!+#REF!</f>
        <v>#REF!</v>
      </c>
      <c r="BR15" s="1" t="e">
        <f>#REF!+#REF!+#REF!+#REF!</f>
        <v>#REF!</v>
      </c>
      <c r="BS15" s="1" t="e">
        <f>#REF!+#REF!+#REF!+#REF!</f>
        <v>#REF!</v>
      </c>
      <c r="BT15" s="1" t="e">
        <f>#REF!+#REF!+#REF!+#REF!</f>
        <v>#REF!</v>
      </c>
      <c r="BU15" s="7" t="e">
        <f>#REF!+#REF!</f>
        <v>#REF!</v>
      </c>
      <c r="BV15" s="7" t="e">
        <f>#REF!+#REF!</f>
        <v>#REF!</v>
      </c>
      <c r="BW15" s="7" t="e">
        <f>#REF!+#REF!</f>
        <v>#REF!</v>
      </c>
    </row>
    <row r="16" spans="1:73" ht="12.75">
      <c r="A16" s="39" t="s">
        <v>65</v>
      </c>
      <c r="B16" s="46">
        <v>150000</v>
      </c>
      <c r="C16" s="46">
        <v>75000</v>
      </c>
      <c r="D16" s="46">
        <v>75000</v>
      </c>
      <c r="E16" s="4"/>
      <c r="F16" s="5" t="e">
        <f>#REF!+#REF!</f>
        <v>#REF!</v>
      </c>
      <c r="G16" s="5" t="e">
        <f>#REF!+#REF!</f>
        <v>#REF!</v>
      </c>
      <c r="H16" s="5" t="e">
        <f>#REF!+#REF!</f>
        <v>#REF!</v>
      </c>
      <c r="I16" s="1"/>
      <c r="J16" s="1"/>
      <c r="K16" s="1"/>
      <c r="L16" s="1"/>
      <c r="M16" s="1"/>
      <c r="N16" s="1"/>
      <c r="O16" s="1"/>
      <c r="P16" s="1"/>
      <c r="Q16" s="1"/>
      <c r="R16" s="7"/>
      <c r="S16" s="7"/>
      <c r="T16" s="7"/>
      <c r="U16" s="1"/>
      <c r="V16" s="1"/>
      <c r="W16" s="1"/>
      <c r="X16" s="1"/>
      <c r="Y16" s="1"/>
      <c r="Z16" s="1"/>
      <c r="AA16" s="1"/>
      <c r="AB16" s="1"/>
      <c r="AC16" s="1"/>
      <c r="AD16" s="25" t="e">
        <f>#REF!+#REF!</f>
        <v>#REF!</v>
      </c>
      <c r="AE16" s="25" t="e">
        <f>#REF!+#REF!</f>
        <v>#REF!</v>
      </c>
      <c r="AF16" s="25" t="e">
        <f>#REF!+#REF!</f>
        <v>#REF!</v>
      </c>
      <c r="AG16" s="4"/>
      <c r="AH16" s="7">
        <f>AI16+AJ16</f>
        <v>0</v>
      </c>
      <c r="AI16" s="7"/>
      <c r="AJ16" s="7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2"/>
      <c r="BN16" s="1"/>
      <c r="BO16" s="1"/>
      <c r="BP16" s="1"/>
      <c r="BQ16" s="12"/>
      <c r="BR16" s="1"/>
      <c r="BS16" s="1"/>
      <c r="BT16" s="1"/>
      <c r="BU16" s="7">
        <f>BV16+BW16</f>
        <v>0</v>
      </c>
    </row>
    <row r="17" spans="1:75" ht="12.75">
      <c r="A17" s="39" t="s">
        <v>39</v>
      </c>
      <c r="B17" s="46">
        <v>11020</v>
      </c>
      <c r="C17" s="46">
        <v>5510</v>
      </c>
      <c r="D17" s="46">
        <v>5510</v>
      </c>
      <c r="E17" s="4"/>
      <c r="F17" s="5" t="e">
        <f>#REF!+#REF!</f>
        <v>#REF!</v>
      </c>
      <c r="G17" s="5" t="e">
        <f>#REF!+#REF!</f>
        <v>#REF!</v>
      </c>
      <c r="H17" s="5" t="e">
        <f>#REF!+#REF!</f>
        <v>#REF!</v>
      </c>
      <c r="I17" s="1" t="e">
        <f>#REF!+#REF!</f>
        <v>#REF!</v>
      </c>
      <c r="J17" s="1"/>
      <c r="K17" s="1"/>
      <c r="L17" s="1" t="e">
        <f>#REF!+#REF!</f>
        <v>#REF!</v>
      </c>
      <c r="M17" s="1"/>
      <c r="N17" s="1"/>
      <c r="O17" s="1" t="e">
        <f>#REF!+#REF!</f>
        <v>#REF!</v>
      </c>
      <c r="P17" s="1"/>
      <c r="Q17" s="1"/>
      <c r="R17" s="7" t="e">
        <f>#REF!+#REF!</f>
        <v>#REF!</v>
      </c>
      <c r="S17" s="7" t="e">
        <f>#REF!+#REF!</f>
        <v>#REF!</v>
      </c>
      <c r="T17" s="7" t="e">
        <f>#REF!+#REF!</f>
        <v>#REF!</v>
      </c>
      <c r="U17" s="1" t="e">
        <f>#REF!+#REF!</f>
        <v>#REF!</v>
      </c>
      <c r="V17" s="1" t="e">
        <f>#REF!+#REF!</f>
        <v>#REF!</v>
      </c>
      <c r="W17" s="1" t="e">
        <f>#REF!+#REF!</f>
        <v>#REF!</v>
      </c>
      <c r="X17" s="1" t="e">
        <f>#REF!+#REF!</f>
        <v>#REF!</v>
      </c>
      <c r="Y17" s="1" t="e">
        <f>#REF!+#REF!</f>
        <v>#REF!</v>
      </c>
      <c r="Z17" s="1" t="e">
        <f>#REF!+#REF!</f>
        <v>#REF!</v>
      </c>
      <c r="AA17" s="1" t="e">
        <f>#REF!+#REF!</f>
        <v>#REF!</v>
      </c>
      <c r="AB17" s="1" t="e">
        <f>#REF!+#REF!</f>
        <v>#REF!</v>
      </c>
      <c r="AC17" s="1" t="e">
        <f>#REF!+#REF!</f>
        <v>#REF!</v>
      </c>
      <c r="AD17" s="25" t="e">
        <f>#REF!+#REF!</f>
        <v>#REF!</v>
      </c>
      <c r="AE17" s="25" t="e">
        <f>#REF!+#REF!</f>
        <v>#REF!</v>
      </c>
      <c r="AF17" s="25" t="e">
        <f>#REF!+#REF!</f>
        <v>#REF!</v>
      </c>
      <c r="AG17" s="4"/>
      <c r="AH17" s="7" t="e">
        <f>#REF!+#REF!</f>
        <v>#REF!</v>
      </c>
      <c r="AI17" s="7" t="e">
        <f>#REF!+#REF!</f>
        <v>#REF!</v>
      </c>
      <c r="AJ17" s="7" t="e">
        <f>#REF!+#REF!</f>
        <v>#REF!</v>
      </c>
      <c r="AK17" s="1" t="e">
        <f>#REF!+#REF!</f>
        <v>#REF!</v>
      </c>
      <c r="AL17" s="1" t="e">
        <f>#REF!+#REF!</f>
        <v>#REF!</v>
      </c>
      <c r="AM17" s="1" t="e">
        <f>#REF!+#REF!</f>
        <v>#REF!</v>
      </c>
      <c r="AN17" s="1" t="e">
        <f>#REF!+#REF!</f>
        <v>#REF!</v>
      </c>
      <c r="AO17" s="1" t="e">
        <f>#REF!+#REF!</f>
        <v>#REF!</v>
      </c>
      <c r="AP17" s="1" t="e">
        <f>#REF!+#REF!</f>
        <v>#REF!</v>
      </c>
      <c r="AQ17" s="1" t="e">
        <f>#REF!+#REF!</f>
        <v>#REF!</v>
      </c>
      <c r="AR17" s="1" t="e">
        <f>#REF!+#REF!</f>
        <v>#REF!</v>
      </c>
      <c r="AS17" s="1" t="e">
        <f>#REF!+#REF!</f>
        <v>#REF!</v>
      </c>
      <c r="AT17" s="1" t="e">
        <f>#REF!+#REF!</f>
        <v>#REF!</v>
      </c>
      <c r="AU17" s="1" t="e">
        <f>#REF!+#REF!</f>
        <v>#REF!</v>
      </c>
      <c r="AV17" s="1" t="e">
        <f>#REF!+#REF!</f>
        <v>#REF!</v>
      </c>
      <c r="AW17" s="1" t="e">
        <f>#REF!+#REF!</f>
        <v>#REF!</v>
      </c>
      <c r="AX17" s="1" t="e">
        <f>#REF!+#REF!</f>
        <v>#REF!</v>
      </c>
      <c r="AY17" s="1" t="e">
        <f>#REF!+#REF!</f>
        <v>#REF!</v>
      </c>
      <c r="AZ17" s="1"/>
      <c r="BA17" s="1" t="e">
        <f>#REF!+#REF!</f>
        <v>#REF!</v>
      </c>
      <c r="BB17" s="1" t="e">
        <f>#REF!+#REF!</f>
        <v>#REF!</v>
      </c>
      <c r="BC17" s="1" t="e">
        <f>#REF!+#REF!</f>
        <v>#REF!</v>
      </c>
      <c r="BD17" s="1" t="e">
        <f>#REF!+#REF!</f>
        <v>#REF!</v>
      </c>
      <c r="BE17" s="1" t="e">
        <f>#REF!+#REF!</f>
        <v>#REF!</v>
      </c>
      <c r="BF17" s="1" t="e">
        <f>#REF!+#REF!</f>
        <v>#REF!</v>
      </c>
      <c r="BG17" s="1" t="e">
        <f>#REF!+#REF!</f>
        <v>#REF!</v>
      </c>
      <c r="BH17" s="1" t="e">
        <f>#REF!+#REF!</f>
        <v>#REF!</v>
      </c>
      <c r="BI17" s="1" t="e">
        <f>#REF!+#REF!</f>
        <v>#REF!</v>
      </c>
      <c r="BJ17" s="1" t="e">
        <f>#REF!+#REF!</f>
        <v>#REF!</v>
      </c>
      <c r="BK17" s="1" t="e">
        <f>#REF!+#REF!</f>
        <v>#REF!</v>
      </c>
      <c r="BL17" s="1" t="e">
        <f>#REF!+#REF!</f>
        <v>#REF!</v>
      </c>
      <c r="BM17" s="12" t="e">
        <f>#REF!+#REF!</f>
        <v>#REF!</v>
      </c>
      <c r="BN17" s="1" t="e">
        <f>#REF!+#REF!</f>
        <v>#REF!</v>
      </c>
      <c r="BO17" s="1" t="e">
        <f>#REF!+#REF!</f>
        <v>#REF!</v>
      </c>
      <c r="BP17" s="1" t="e">
        <f>#REF!+#REF!</f>
        <v>#REF!</v>
      </c>
      <c r="BQ17" s="12" t="e">
        <f>#REF!+#REF!</f>
        <v>#REF!</v>
      </c>
      <c r="BR17" s="1" t="e">
        <f>#REF!+#REF!</f>
        <v>#REF!</v>
      </c>
      <c r="BS17" s="1"/>
      <c r="BT17" s="1"/>
      <c r="BU17" s="7" t="e">
        <f>#REF!+#REF!</f>
        <v>#REF!</v>
      </c>
      <c r="BV17" s="7" t="e">
        <f>#REF!+#REF!</f>
        <v>#REF!</v>
      </c>
      <c r="BW17" s="7" t="e">
        <f>#REF!+#REF!</f>
        <v>#REF!</v>
      </c>
    </row>
    <row r="18" spans="1:75" ht="12.75">
      <c r="A18" s="39" t="s">
        <v>40</v>
      </c>
      <c r="B18" s="46">
        <v>1271.19</v>
      </c>
      <c r="C18" s="46">
        <v>635.59</v>
      </c>
      <c r="D18" s="46">
        <v>635.6</v>
      </c>
      <c r="E18" s="4"/>
      <c r="F18" s="5" t="e">
        <f>#REF!+#REF!+#REF!</f>
        <v>#REF!</v>
      </c>
      <c r="G18" s="5" t="e">
        <f>#REF!+#REF!+#REF!</f>
        <v>#REF!</v>
      </c>
      <c r="H18" s="5" t="e">
        <f>#REF!+#REF!+#REF!</f>
        <v>#REF!</v>
      </c>
      <c r="I18" s="1" t="e">
        <f>#REF!+#REF!+#REF!</f>
        <v>#REF!</v>
      </c>
      <c r="J18" s="1"/>
      <c r="K18" s="1"/>
      <c r="L18" s="1" t="e">
        <f>#REF!+#REF!+#REF!</f>
        <v>#REF!</v>
      </c>
      <c r="M18" s="1"/>
      <c r="N18" s="1"/>
      <c r="O18" s="1" t="e">
        <f>#REF!+#REF!+#REF!</f>
        <v>#REF!</v>
      </c>
      <c r="P18" s="1"/>
      <c r="Q18" s="1"/>
      <c r="R18" s="7" t="e">
        <f>#REF!+#REF!+#REF!</f>
        <v>#REF!</v>
      </c>
      <c r="S18" s="7" t="e">
        <f>#REF!+#REF!+#REF!</f>
        <v>#REF!</v>
      </c>
      <c r="T18" s="7" t="e">
        <f>#REF!+#REF!+#REF!</f>
        <v>#REF!</v>
      </c>
      <c r="U18" s="1" t="e">
        <f>#REF!+#REF!+#REF!</f>
        <v>#REF!</v>
      </c>
      <c r="V18" s="1" t="e">
        <f>#REF!+#REF!+#REF!</f>
        <v>#REF!</v>
      </c>
      <c r="W18" s="1" t="e">
        <f>#REF!+#REF!+#REF!</f>
        <v>#REF!</v>
      </c>
      <c r="X18" s="1" t="e">
        <f>#REF!+#REF!+#REF!</f>
        <v>#REF!</v>
      </c>
      <c r="Y18" s="1" t="e">
        <f>#REF!+#REF!+#REF!</f>
        <v>#REF!</v>
      </c>
      <c r="Z18" s="1" t="e">
        <f>#REF!+#REF!+#REF!</f>
        <v>#REF!</v>
      </c>
      <c r="AA18" s="1" t="e">
        <f>#REF!+#REF!+#REF!</f>
        <v>#REF!</v>
      </c>
      <c r="AB18" s="1" t="e">
        <f>#REF!+#REF!+#REF!</f>
        <v>#REF!</v>
      </c>
      <c r="AC18" s="1" t="e">
        <f>#REF!+#REF!+#REF!</f>
        <v>#REF!</v>
      </c>
      <c r="AD18" s="25" t="e">
        <f>#REF!+#REF!+#REF!</f>
        <v>#REF!</v>
      </c>
      <c r="AE18" s="25" t="e">
        <f>#REF!+#REF!+#REF!</f>
        <v>#REF!</v>
      </c>
      <c r="AF18" s="25" t="e">
        <f>#REF!+#REF!+#REF!</f>
        <v>#REF!</v>
      </c>
      <c r="AG18" s="4"/>
      <c r="AH18" s="7" t="e">
        <f>#REF!+#REF!+#REF!</f>
        <v>#REF!</v>
      </c>
      <c r="AI18" s="7" t="e">
        <f>#REF!+#REF!+#REF!</f>
        <v>#REF!</v>
      </c>
      <c r="AJ18" s="7" t="e">
        <f>#REF!+#REF!+#REF!</f>
        <v>#REF!</v>
      </c>
      <c r="AK18" s="1" t="e">
        <f>#REF!+#REF!+#REF!</f>
        <v>#REF!</v>
      </c>
      <c r="AL18" s="1"/>
      <c r="AM18" s="1"/>
      <c r="AN18" s="1" t="e">
        <f>#REF!+#REF!+#REF!</f>
        <v>#REF!</v>
      </c>
      <c r="AO18" s="1"/>
      <c r="AP18" s="1"/>
      <c r="AQ18" s="1" t="e">
        <f>#REF!+#REF!+#REF!</f>
        <v>#REF!</v>
      </c>
      <c r="AR18" s="1" t="e">
        <f>#REF!+#REF!+#REF!</f>
        <v>#REF!</v>
      </c>
      <c r="AS18" s="1" t="e">
        <f>#REF!+#REF!+#REF!</f>
        <v>#REF!</v>
      </c>
      <c r="AT18" s="1" t="e">
        <f>#REF!+#REF!+#REF!</f>
        <v>#REF!</v>
      </c>
      <c r="AU18" s="1"/>
      <c r="AV18" s="1"/>
      <c r="AW18" s="1" t="e">
        <f>#REF!+#REF!+#REF!</f>
        <v>#REF!</v>
      </c>
      <c r="AX18" s="1"/>
      <c r="AY18" s="1"/>
      <c r="AZ18" s="1"/>
      <c r="BA18" s="1" t="e">
        <f>#REF!+#REF!+#REF!</f>
        <v>#REF!</v>
      </c>
      <c r="BB18" s="1" t="e">
        <f>#REF!+#REF!+#REF!</f>
        <v>#REF!</v>
      </c>
      <c r="BC18" s="1" t="e">
        <f>#REF!+#REF!+#REF!</f>
        <v>#REF!</v>
      </c>
      <c r="BD18" s="1" t="e">
        <f>#REF!+#REF!+#REF!</f>
        <v>#REF!</v>
      </c>
      <c r="BE18" s="1" t="e">
        <f>#REF!+#REF!+#REF!</f>
        <v>#REF!</v>
      </c>
      <c r="BF18" s="1" t="e">
        <f>#REF!+#REF!+#REF!</f>
        <v>#REF!</v>
      </c>
      <c r="BG18" s="1" t="e">
        <f>#REF!+#REF!+#REF!</f>
        <v>#REF!</v>
      </c>
      <c r="BH18" s="1"/>
      <c r="BI18" s="1"/>
      <c r="BJ18" s="1" t="e">
        <f>#REF!+#REF!+#REF!</f>
        <v>#REF!</v>
      </c>
      <c r="BK18" s="1"/>
      <c r="BL18" s="1"/>
      <c r="BM18" s="12" t="e">
        <f>#REF!+#REF!+#REF!</f>
        <v>#REF!</v>
      </c>
      <c r="BN18" s="1" t="e">
        <f>#REF!+#REF!+#REF!</f>
        <v>#REF!</v>
      </c>
      <c r="BO18" s="1" t="e">
        <f>#REF!+#REF!+#REF!</f>
        <v>#REF!</v>
      </c>
      <c r="BP18" s="1" t="e">
        <f>#REF!+#REF!+#REF!</f>
        <v>#REF!</v>
      </c>
      <c r="BQ18" s="12" t="e">
        <f>#REF!+#REF!+#REF!</f>
        <v>#REF!</v>
      </c>
      <c r="BR18" s="1" t="e">
        <f>#REF!+#REF!+#REF!</f>
        <v>#REF!</v>
      </c>
      <c r="BS18" s="1" t="e">
        <f>#REF!+#REF!+#REF!</f>
        <v>#REF!</v>
      </c>
      <c r="BT18" s="1" t="e">
        <f>#REF!+#REF!+#REF!</f>
        <v>#REF!</v>
      </c>
      <c r="BU18" s="7" t="e">
        <f>#REF!+#REF!+#REF!</f>
        <v>#REF!</v>
      </c>
      <c r="BV18" s="7" t="e">
        <f>#REF!+#REF!+#REF!</f>
        <v>#REF!</v>
      </c>
      <c r="BW18" s="7" t="e">
        <f>#REF!+#REF!+#REF!</f>
        <v>#REF!</v>
      </c>
    </row>
    <row r="19" spans="1:75" ht="24.75" customHeight="1">
      <c r="A19" s="41" t="s">
        <v>41</v>
      </c>
      <c r="B19" s="46">
        <v>40616.85515818941</v>
      </c>
      <c r="C19" s="46">
        <v>19341.655344583378</v>
      </c>
      <c r="D19" s="46">
        <v>21275.199813606036</v>
      </c>
      <c r="E19" s="4"/>
      <c r="F19" s="5" t="e">
        <f>#REF!+#REF!</f>
        <v>#REF!</v>
      </c>
      <c r="G19" s="5" t="e">
        <f>#REF!+#REF!</f>
        <v>#REF!</v>
      </c>
      <c r="H19" s="5" t="e">
        <f>#REF!+#REF!</f>
        <v>#REF!</v>
      </c>
      <c r="I19" s="1" t="e">
        <f>#REF!+#REF!</f>
        <v>#REF!</v>
      </c>
      <c r="J19" s="1" t="e">
        <f>#REF!+#REF!</f>
        <v>#REF!</v>
      </c>
      <c r="K19" s="1" t="e">
        <f>#REF!+#REF!</f>
        <v>#REF!</v>
      </c>
      <c r="L19" s="1" t="e">
        <f>#REF!+#REF!</f>
        <v>#REF!</v>
      </c>
      <c r="M19" s="1" t="e">
        <f>#REF!+#REF!</f>
        <v>#REF!</v>
      </c>
      <c r="N19" s="1" t="e">
        <f>#REF!+#REF!</f>
        <v>#REF!</v>
      </c>
      <c r="O19" s="1" t="e">
        <f>#REF!+#REF!</f>
        <v>#REF!</v>
      </c>
      <c r="P19" s="1" t="e">
        <f>#REF!+#REF!</f>
        <v>#REF!</v>
      </c>
      <c r="Q19" s="1" t="e">
        <f>#REF!+#REF!</f>
        <v>#REF!</v>
      </c>
      <c r="R19" s="7" t="e">
        <f>#REF!+#REF!</f>
        <v>#REF!</v>
      </c>
      <c r="S19" s="7" t="e">
        <f>#REF!+#REF!</f>
        <v>#REF!</v>
      </c>
      <c r="T19" s="7" t="e">
        <f>#REF!+#REF!</f>
        <v>#REF!</v>
      </c>
      <c r="U19" s="1" t="e">
        <f>#REF!+#REF!</f>
        <v>#REF!</v>
      </c>
      <c r="V19" s="1" t="e">
        <f>#REF!+#REF!</f>
        <v>#REF!</v>
      </c>
      <c r="W19" s="1" t="e">
        <f>#REF!+#REF!</f>
        <v>#REF!</v>
      </c>
      <c r="X19" s="1" t="e">
        <f>#REF!+#REF!</f>
        <v>#REF!</v>
      </c>
      <c r="Y19" s="1" t="e">
        <f>#REF!+#REF!</f>
        <v>#REF!</v>
      </c>
      <c r="Z19" s="1" t="e">
        <f>#REF!+#REF!</f>
        <v>#REF!</v>
      </c>
      <c r="AA19" s="1" t="e">
        <f>#REF!+#REF!</f>
        <v>#REF!</v>
      </c>
      <c r="AB19" s="1" t="e">
        <f>#REF!+#REF!</f>
        <v>#REF!</v>
      </c>
      <c r="AC19" s="1" t="e">
        <f>#REF!+#REF!</f>
        <v>#REF!</v>
      </c>
      <c r="AD19" s="25" t="e">
        <f>#REF!+#REF!</f>
        <v>#REF!</v>
      </c>
      <c r="AE19" s="25" t="e">
        <f>#REF!+#REF!</f>
        <v>#REF!</v>
      </c>
      <c r="AF19" s="25" t="e">
        <f>#REF!+#REF!</f>
        <v>#REF!</v>
      </c>
      <c r="AG19" s="4"/>
      <c r="AH19" s="7" t="e">
        <f>#REF!+#REF!</f>
        <v>#REF!</v>
      </c>
      <c r="AI19" s="7" t="e">
        <f>#REF!+#REF!</f>
        <v>#REF!</v>
      </c>
      <c r="AJ19" s="7" t="e">
        <f>#REF!+#REF!</f>
        <v>#REF!</v>
      </c>
      <c r="AK19" s="1" t="e">
        <f>#REF!+#REF!</f>
        <v>#REF!</v>
      </c>
      <c r="AL19" s="1" t="e">
        <f>#REF!+#REF!</f>
        <v>#REF!</v>
      </c>
      <c r="AM19" s="1" t="e">
        <f>#REF!+#REF!</f>
        <v>#REF!</v>
      </c>
      <c r="AN19" s="1" t="e">
        <f>#REF!+#REF!</f>
        <v>#REF!</v>
      </c>
      <c r="AO19" s="1" t="e">
        <f>#REF!+#REF!</f>
        <v>#REF!</v>
      </c>
      <c r="AP19" s="1" t="e">
        <f>#REF!+#REF!</f>
        <v>#REF!</v>
      </c>
      <c r="AQ19" s="1" t="e">
        <f>#REF!+#REF!</f>
        <v>#REF!</v>
      </c>
      <c r="AR19" s="1" t="e">
        <f>#REF!+#REF!</f>
        <v>#REF!</v>
      </c>
      <c r="AS19" s="1" t="e">
        <f>#REF!+#REF!</f>
        <v>#REF!</v>
      </c>
      <c r="AT19" s="1" t="e">
        <f>#REF!+#REF!</f>
        <v>#REF!</v>
      </c>
      <c r="AU19" s="1" t="e">
        <f>#REF!+#REF!</f>
        <v>#REF!</v>
      </c>
      <c r="AV19" s="1" t="e">
        <f>#REF!+#REF!</f>
        <v>#REF!</v>
      </c>
      <c r="AW19" s="1" t="e">
        <f>#REF!+#REF!</f>
        <v>#REF!</v>
      </c>
      <c r="AX19" s="1" t="e">
        <f>#REF!+#REF!</f>
        <v>#REF!</v>
      </c>
      <c r="AY19" s="1" t="e">
        <f>#REF!+#REF!</f>
        <v>#REF!</v>
      </c>
      <c r="AZ19" s="1"/>
      <c r="BA19" s="1" t="e">
        <f>#REF!+#REF!</f>
        <v>#REF!</v>
      </c>
      <c r="BB19" s="1" t="e">
        <f>#REF!+#REF!</f>
        <v>#REF!</v>
      </c>
      <c r="BC19" s="1" t="e">
        <f>#REF!+#REF!</f>
        <v>#REF!</v>
      </c>
      <c r="BD19" s="1" t="e">
        <f>#REF!+#REF!</f>
        <v>#REF!</v>
      </c>
      <c r="BE19" s="1" t="e">
        <f>#REF!+#REF!</f>
        <v>#REF!</v>
      </c>
      <c r="BF19" s="1" t="e">
        <f>#REF!+#REF!</f>
        <v>#REF!</v>
      </c>
      <c r="BG19" s="1" t="e">
        <f>#REF!+#REF!</f>
        <v>#REF!</v>
      </c>
      <c r="BH19" s="1" t="e">
        <f>#REF!+#REF!</f>
        <v>#REF!</v>
      </c>
      <c r="BI19" s="1" t="e">
        <f>#REF!+#REF!</f>
        <v>#REF!</v>
      </c>
      <c r="BJ19" s="1" t="e">
        <f>#REF!+#REF!</f>
        <v>#REF!</v>
      </c>
      <c r="BK19" s="1" t="e">
        <f>#REF!+#REF!</f>
        <v>#REF!</v>
      </c>
      <c r="BL19" s="1" t="e">
        <f>#REF!+#REF!</f>
        <v>#REF!</v>
      </c>
      <c r="BM19" s="12" t="e">
        <f>#REF!+#REF!</f>
        <v>#REF!</v>
      </c>
      <c r="BN19" s="1" t="e">
        <f>#REF!+#REF!</f>
        <v>#REF!</v>
      </c>
      <c r="BO19" s="1" t="e">
        <f>#REF!+#REF!</f>
        <v>#REF!</v>
      </c>
      <c r="BP19" s="1" t="e">
        <f>#REF!+#REF!</f>
        <v>#REF!</v>
      </c>
      <c r="BQ19" s="12" t="e">
        <f>#REF!+#REF!</f>
        <v>#REF!</v>
      </c>
      <c r="BR19" s="1" t="e">
        <f>#REF!+#REF!</f>
        <v>#REF!</v>
      </c>
      <c r="BS19" s="1" t="e">
        <f>#REF!+#REF!</f>
        <v>#REF!</v>
      </c>
      <c r="BT19" s="1" t="e">
        <f>#REF!+#REF!</f>
        <v>#REF!</v>
      </c>
      <c r="BU19" s="7" t="e">
        <f>#REF!+#REF!</f>
        <v>#REF!</v>
      </c>
      <c r="BV19" s="7" t="e">
        <f>#REF!+#REF!</f>
        <v>#REF!</v>
      </c>
      <c r="BW19" s="7" t="e">
        <f>#REF!+#REF!</f>
        <v>#REF!</v>
      </c>
    </row>
    <row r="20" spans="1:76" s="1" customFormat="1" ht="25.5">
      <c r="A20" s="43" t="s">
        <v>42</v>
      </c>
      <c r="B20" s="46">
        <v>292083.0348029216</v>
      </c>
      <c r="C20" s="46">
        <v>142332.93102043885</v>
      </c>
      <c r="D20" s="46">
        <v>149750.10378248274</v>
      </c>
      <c r="E20" s="4"/>
      <c r="F20" s="5" t="e">
        <f aca="true" t="shared" si="0" ref="F20:AF20">F21+F26</f>
        <v>#REF!</v>
      </c>
      <c r="G20" s="5" t="e">
        <f t="shared" si="0"/>
        <v>#REF!</v>
      </c>
      <c r="H20" s="5" t="e">
        <f t="shared" si="0"/>
        <v>#REF!</v>
      </c>
      <c r="I20" s="1" t="e">
        <f t="shared" si="0"/>
        <v>#REF!</v>
      </c>
      <c r="J20" s="1" t="e">
        <f t="shared" si="0"/>
        <v>#REF!</v>
      </c>
      <c r="K20" s="1" t="e">
        <f t="shared" si="0"/>
        <v>#REF!</v>
      </c>
      <c r="L20" s="1" t="e">
        <f t="shared" si="0"/>
        <v>#REF!</v>
      </c>
      <c r="M20" s="1" t="e">
        <f t="shared" si="0"/>
        <v>#REF!</v>
      </c>
      <c r="N20" s="1" t="e">
        <f t="shared" si="0"/>
        <v>#REF!</v>
      </c>
      <c r="O20" s="1" t="e">
        <f t="shared" si="0"/>
        <v>#REF!</v>
      </c>
      <c r="P20" s="1" t="e">
        <f t="shared" si="0"/>
        <v>#REF!</v>
      </c>
      <c r="Q20" s="1" t="e">
        <f t="shared" si="0"/>
        <v>#REF!</v>
      </c>
      <c r="R20" s="7" t="e">
        <f t="shared" si="0"/>
        <v>#REF!</v>
      </c>
      <c r="S20" s="7" t="e">
        <f t="shared" si="0"/>
        <v>#REF!</v>
      </c>
      <c r="T20" s="7" t="e">
        <f t="shared" si="0"/>
        <v>#REF!</v>
      </c>
      <c r="U20" s="1" t="e">
        <f t="shared" si="0"/>
        <v>#REF!</v>
      </c>
      <c r="V20" s="1" t="e">
        <f t="shared" si="0"/>
        <v>#REF!</v>
      </c>
      <c r="W20" s="1" t="e">
        <f t="shared" si="0"/>
        <v>#REF!</v>
      </c>
      <c r="X20" s="1" t="e">
        <f t="shared" si="0"/>
        <v>#REF!</v>
      </c>
      <c r="Y20" s="1" t="e">
        <f t="shared" si="0"/>
        <v>#REF!</v>
      </c>
      <c r="Z20" s="1" t="e">
        <f t="shared" si="0"/>
        <v>#REF!</v>
      </c>
      <c r="AA20" s="1" t="e">
        <f t="shared" si="0"/>
        <v>#REF!</v>
      </c>
      <c r="AB20" s="1" t="e">
        <f t="shared" si="0"/>
        <v>#REF!</v>
      </c>
      <c r="AC20" s="1" t="e">
        <f t="shared" si="0"/>
        <v>#REF!</v>
      </c>
      <c r="AD20" s="25" t="e">
        <f t="shared" si="0"/>
        <v>#REF!</v>
      </c>
      <c r="AE20" s="25" t="e">
        <f t="shared" si="0"/>
        <v>#REF!</v>
      </c>
      <c r="AF20" s="25" t="e">
        <f t="shared" si="0"/>
        <v>#REF!</v>
      </c>
      <c r="AG20" s="4"/>
      <c r="AH20" s="7" t="e">
        <f aca="true" t="shared" si="1" ref="AH20:AY20">AH21+AH26</f>
        <v>#REF!</v>
      </c>
      <c r="AI20" s="7" t="e">
        <f t="shared" si="1"/>
        <v>#REF!</v>
      </c>
      <c r="AJ20" s="7" t="e">
        <f t="shared" si="1"/>
        <v>#REF!</v>
      </c>
      <c r="AK20" s="1" t="e">
        <f t="shared" si="1"/>
        <v>#REF!</v>
      </c>
      <c r="AL20" s="1" t="e">
        <f t="shared" si="1"/>
        <v>#REF!</v>
      </c>
      <c r="AM20" s="1" t="e">
        <f t="shared" si="1"/>
        <v>#REF!</v>
      </c>
      <c r="AN20" s="1" t="e">
        <f t="shared" si="1"/>
        <v>#REF!</v>
      </c>
      <c r="AO20" s="1" t="e">
        <f t="shared" si="1"/>
        <v>#REF!</v>
      </c>
      <c r="AP20" s="1" t="e">
        <f t="shared" si="1"/>
        <v>#REF!</v>
      </c>
      <c r="AQ20" s="1" t="e">
        <f t="shared" si="1"/>
        <v>#REF!</v>
      </c>
      <c r="AR20" s="1" t="e">
        <f t="shared" si="1"/>
        <v>#REF!</v>
      </c>
      <c r="AS20" s="1" t="e">
        <f t="shared" si="1"/>
        <v>#REF!</v>
      </c>
      <c r="AT20" s="1" t="e">
        <f t="shared" si="1"/>
        <v>#REF!</v>
      </c>
      <c r="AU20" s="1" t="e">
        <f t="shared" si="1"/>
        <v>#REF!</v>
      </c>
      <c r="AV20" s="1" t="e">
        <f t="shared" si="1"/>
        <v>#REF!</v>
      </c>
      <c r="AW20" s="1" t="e">
        <f t="shared" si="1"/>
        <v>#REF!</v>
      </c>
      <c r="AX20" s="1" t="e">
        <f t="shared" si="1"/>
        <v>#REF!</v>
      </c>
      <c r="AY20" s="1" t="e">
        <f t="shared" si="1"/>
        <v>#REF!</v>
      </c>
      <c r="BA20" s="1" t="e">
        <f aca="true" t="shared" si="2" ref="BA20:BW20">BA21+BA26</f>
        <v>#REF!</v>
      </c>
      <c r="BB20" s="1" t="e">
        <f t="shared" si="2"/>
        <v>#REF!</v>
      </c>
      <c r="BC20" s="1" t="e">
        <f t="shared" si="2"/>
        <v>#REF!</v>
      </c>
      <c r="BD20" s="1" t="e">
        <f t="shared" si="2"/>
        <v>#REF!</v>
      </c>
      <c r="BE20" s="1" t="e">
        <f t="shared" si="2"/>
        <v>#REF!</v>
      </c>
      <c r="BF20" s="1" t="e">
        <f t="shared" si="2"/>
        <v>#REF!</v>
      </c>
      <c r="BG20" s="1" t="e">
        <f t="shared" si="2"/>
        <v>#REF!</v>
      </c>
      <c r="BH20" s="1" t="e">
        <f t="shared" si="2"/>
        <v>#REF!</v>
      </c>
      <c r="BI20" s="1" t="e">
        <f t="shared" si="2"/>
        <v>#REF!</v>
      </c>
      <c r="BJ20" s="1" t="e">
        <f t="shared" si="2"/>
        <v>#REF!</v>
      </c>
      <c r="BK20" s="1" t="e">
        <f t="shared" si="2"/>
        <v>#REF!</v>
      </c>
      <c r="BL20" s="1" t="e">
        <f t="shared" si="2"/>
        <v>#REF!</v>
      </c>
      <c r="BM20" s="12" t="e">
        <f t="shared" si="2"/>
        <v>#REF!</v>
      </c>
      <c r="BN20" s="1" t="e">
        <f t="shared" si="2"/>
        <v>#REF!</v>
      </c>
      <c r="BO20" s="1" t="e">
        <f t="shared" si="2"/>
        <v>#REF!</v>
      </c>
      <c r="BP20" s="1" t="e">
        <f t="shared" si="2"/>
        <v>#REF!</v>
      </c>
      <c r="BQ20" s="12" t="e">
        <f t="shared" si="2"/>
        <v>#REF!</v>
      </c>
      <c r="BR20" s="1" t="e">
        <f t="shared" si="2"/>
        <v>#REF!</v>
      </c>
      <c r="BS20" s="1" t="e">
        <f t="shared" si="2"/>
        <v>#REF!</v>
      </c>
      <c r="BT20" s="1" t="e">
        <f t="shared" si="2"/>
        <v>#REF!</v>
      </c>
      <c r="BU20" s="7" t="e">
        <f t="shared" si="2"/>
        <v>#REF!</v>
      </c>
      <c r="BV20" s="7" t="e">
        <f t="shared" si="2"/>
        <v>#REF!</v>
      </c>
      <c r="BW20" s="7" t="e">
        <f t="shared" si="2"/>
        <v>#REF!</v>
      </c>
      <c r="BX20" s="4"/>
    </row>
    <row r="21" spans="1:76" s="1" customFormat="1" ht="12.75">
      <c r="A21" s="44" t="s">
        <v>43</v>
      </c>
      <c r="B21" s="46">
        <v>166670.30116</v>
      </c>
      <c r="C21" s="46">
        <v>82445.91500000001</v>
      </c>
      <c r="D21" s="46">
        <v>84224.38616</v>
      </c>
      <c r="E21" s="4"/>
      <c r="F21" s="5" t="e">
        <f>F22+F23+F24+#REF!+F25</f>
        <v>#REF!</v>
      </c>
      <c r="G21" s="5" t="e">
        <f>G22+G23+G24+#REF!+G25</f>
        <v>#REF!</v>
      </c>
      <c r="H21" s="5" t="e">
        <f>H22+H23+H24+#REF!+H25</f>
        <v>#REF!</v>
      </c>
      <c r="I21" s="1" t="e">
        <f>I22+I23+I24+#REF!+I25</f>
        <v>#REF!</v>
      </c>
      <c r="J21" s="1" t="e">
        <f>J22+J23+J24+#REF!+J25</f>
        <v>#REF!</v>
      </c>
      <c r="K21" s="1" t="e">
        <f>K22+K23+K24+#REF!+K25</f>
        <v>#REF!</v>
      </c>
      <c r="L21" s="1" t="e">
        <f>L22+L23+L24+#REF!+L25</f>
        <v>#REF!</v>
      </c>
      <c r="M21" s="1" t="e">
        <f>M22+M23+M24+#REF!+M25</f>
        <v>#REF!</v>
      </c>
      <c r="N21" s="1" t="e">
        <f>N22+N23+N24+#REF!+N25</f>
        <v>#REF!</v>
      </c>
      <c r="O21" s="1" t="e">
        <f>O22+O23+O24+#REF!+O25</f>
        <v>#REF!</v>
      </c>
      <c r="P21" s="1" t="e">
        <f>P22+P23+P24+#REF!+P25</f>
        <v>#REF!</v>
      </c>
      <c r="Q21" s="1" t="e">
        <f>Q22+Q23+Q24+#REF!+Q25</f>
        <v>#REF!</v>
      </c>
      <c r="R21" s="7" t="e">
        <f>R22+R23+R24+#REF!+R25</f>
        <v>#REF!</v>
      </c>
      <c r="S21" s="7" t="e">
        <f>S22+S23+S24+#REF!+S25</f>
        <v>#REF!</v>
      </c>
      <c r="T21" s="7" t="e">
        <f>T22+T23+T24+#REF!+T25</f>
        <v>#REF!</v>
      </c>
      <c r="U21" s="1" t="e">
        <f>U22+U23+U24+#REF!+U25</f>
        <v>#REF!</v>
      </c>
      <c r="V21" s="1" t="e">
        <f>V22+V23+V24+#REF!+V25</f>
        <v>#REF!</v>
      </c>
      <c r="W21" s="1" t="e">
        <f>W22+W23+W24+#REF!+W25</f>
        <v>#REF!</v>
      </c>
      <c r="X21" s="1" t="e">
        <f>X22+X23+X24+#REF!+X25</f>
        <v>#REF!</v>
      </c>
      <c r="Y21" s="1" t="e">
        <f>Y22+Y23+Y24+#REF!+Y25</f>
        <v>#REF!</v>
      </c>
      <c r="Z21" s="1" t="e">
        <f>Z22+Z23+Z24+#REF!+Z25</f>
        <v>#REF!</v>
      </c>
      <c r="AA21" s="1" t="e">
        <f>AA22+AA23+AA24+#REF!+AA25</f>
        <v>#REF!</v>
      </c>
      <c r="AB21" s="1" t="e">
        <f>AB22+AB23+AB24+#REF!+AB25</f>
        <v>#REF!</v>
      </c>
      <c r="AC21" s="1" t="e">
        <f>AC22+AC23+AC24+#REF!+AC25</f>
        <v>#REF!</v>
      </c>
      <c r="AD21" s="25" t="e">
        <f>AD22+AD23+AD24+#REF!+AD25</f>
        <v>#REF!</v>
      </c>
      <c r="AE21" s="25" t="e">
        <f>AE22+AE23+AE24+#REF!+AE25</f>
        <v>#REF!</v>
      </c>
      <c r="AF21" s="25" t="e">
        <f>AF22+AF23+AF24+#REF!+AF25</f>
        <v>#REF!</v>
      </c>
      <c r="AG21" s="4"/>
      <c r="AH21" s="7" t="e">
        <f>AH22+AH23+AH24+#REF!+AH25</f>
        <v>#REF!</v>
      </c>
      <c r="AI21" s="7" t="e">
        <f>AI22+AI23+AI24+#REF!+AI25</f>
        <v>#REF!</v>
      </c>
      <c r="AJ21" s="7" t="e">
        <f>AJ22+AJ23+AJ24+#REF!+AJ25</f>
        <v>#REF!</v>
      </c>
      <c r="AK21" s="1" t="e">
        <f>AK22+AK23+AK24+#REF!+AK25</f>
        <v>#REF!</v>
      </c>
      <c r="AL21" s="1" t="e">
        <f>AL22+AL23+AL24+#REF!+AL25</f>
        <v>#REF!</v>
      </c>
      <c r="AM21" s="1" t="e">
        <f>AM22+AM23+AM24+#REF!+AM25</f>
        <v>#REF!</v>
      </c>
      <c r="AN21" s="1" t="e">
        <f>AN22+AN23+AN24+#REF!+AN25</f>
        <v>#REF!</v>
      </c>
      <c r="AO21" s="1" t="e">
        <f>AO22+AO23+AO24+#REF!+AO25</f>
        <v>#REF!</v>
      </c>
      <c r="AP21" s="1" t="e">
        <f>AP22+AP23+AP24+#REF!+AP25</f>
        <v>#REF!</v>
      </c>
      <c r="AQ21" s="1" t="e">
        <f>AQ22+AQ23+AQ24+#REF!+AQ25</f>
        <v>#REF!</v>
      </c>
      <c r="AR21" s="1" t="e">
        <f>AR22+AR23+AR24+#REF!+AR25</f>
        <v>#REF!</v>
      </c>
      <c r="AS21" s="1" t="e">
        <f>AS22+AS23+AS24+#REF!+AS25</f>
        <v>#REF!</v>
      </c>
      <c r="AT21" s="1" t="e">
        <f>AT22+AT23+AT24+#REF!+AT25</f>
        <v>#REF!</v>
      </c>
      <c r="AU21" s="1" t="e">
        <f>AU22+AU23+AU24+#REF!+AU25</f>
        <v>#REF!</v>
      </c>
      <c r="AV21" s="1" t="e">
        <f>AV22+AV23+AV24+#REF!+AV25</f>
        <v>#REF!</v>
      </c>
      <c r="AW21" s="1" t="e">
        <f>AW22+AW23+AW24+#REF!+AW25</f>
        <v>#REF!</v>
      </c>
      <c r="AX21" s="1" t="e">
        <f>AX22+AX23+AX24+#REF!+AX25</f>
        <v>#REF!</v>
      </c>
      <c r="AY21" s="1" t="e">
        <f>AY22+AY23+AY24+#REF!+AY25</f>
        <v>#REF!</v>
      </c>
      <c r="BA21" s="1" t="e">
        <f>BA22+BA23+BA24+#REF!+BA25</f>
        <v>#REF!</v>
      </c>
      <c r="BB21" s="1" t="e">
        <f>BB22+BB23+BB24+#REF!+BB25</f>
        <v>#REF!</v>
      </c>
      <c r="BC21" s="1" t="e">
        <f>BC22+BC23+BC24+#REF!+BC25</f>
        <v>#REF!</v>
      </c>
      <c r="BD21" s="1" t="e">
        <f>BD22+BD23+BD24+#REF!+BD25</f>
        <v>#REF!</v>
      </c>
      <c r="BE21" s="1" t="e">
        <f>BE22+BE23+BE24+#REF!+BE25</f>
        <v>#REF!</v>
      </c>
      <c r="BF21" s="1" t="e">
        <f>BF22+BF23+BF24+#REF!+BF25</f>
        <v>#REF!</v>
      </c>
      <c r="BG21" s="1" t="e">
        <f>BG22+BG23+BG24+#REF!+BG25</f>
        <v>#REF!</v>
      </c>
      <c r="BH21" s="1" t="e">
        <f>BH22+BH23+BH24+#REF!+BH25</f>
        <v>#REF!</v>
      </c>
      <c r="BI21" s="1" t="e">
        <f>BI22+BI23+BI24+#REF!+BI25</f>
        <v>#REF!</v>
      </c>
      <c r="BJ21" s="1" t="e">
        <f>BJ22+BJ23+BJ24+#REF!+BJ25</f>
        <v>#REF!</v>
      </c>
      <c r="BK21" s="1" t="e">
        <f>BK22+BK23+BK24+#REF!+BK25</f>
        <v>#REF!</v>
      </c>
      <c r="BL21" s="1" t="e">
        <f>BL22+BL23+BL24+#REF!+BL25</f>
        <v>#REF!</v>
      </c>
      <c r="BM21" s="12" t="e">
        <f>BM22+BM23+BM24+#REF!+BM25</f>
        <v>#REF!</v>
      </c>
      <c r="BN21" s="1" t="e">
        <f>BN22+BN23+BN24+#REF!+BN25</f>
        <v>#REF!</v>
      </c>
      <c r="BO21" s="1" t="e">
        <f>BO22+BO23+BO24+#REF!+BO25</f>
        <v>#REF!</v>
      </c>
      <c r="BP21" s="1" t="e">
        <f>BP22+BP23+BP24+#REF!+BP25</f>
        <v>#REF!</v>
      </c>
      <c r="BQ21" s="12" t="e">
        <f>BQ22+BQ23+BQ24+#REF!+BQ25</f>
        <v>#REF!</v>
      </c>
      <c r="BR21" s="1" t="e">
        <f>BR22+BR23+BR24+#REF!+BR25</f>
        <v>#REF!</v>
      </c>
      <c r="BS21" s="1" t="e">
        <f>BS22+BS23+BS24+#REF!+BS25</f>
        <v>#REF!</v>
      </c>
      <c r="BT21" s="1" t="e">
        <f>BT22+BT23+BT24+#REF!+BT25</f>
        <v>#REF!</v>
      </c>
      <c r="BU21" s="7" t="e">
        <f>BU22+BU23+BU24+#REF!+BU25</f>
        <v>#REF!</v>
      </c>
      <c r="BV21" s="7" t="e">
        <f>BV22+BV23+BV24+#REF!+BV25</f>
        <v>#REF!</v>
      </c>
      <c r="BW21" s="7" t="e">
        <f>BW22+BW23+BW24+#REF!+BW25</f>
        <v>#REF!</v>
      </c>
      <c r="BX21" s="4"/>
    </row>
    <row r="22" spans="1:76" s="1" customFormat="1" ht="11.25" customHeight="1">
      <c r="A22" s="42" t="s">
        <v>44</v>
      </c>
      <c r="B22" s="46">
        <v>30759.5925</v>
      </c>
      <c r="C22" s="46">
        <v>14647.425000000001</v>
      </c>
      <c r="D22" s="46">
        <v>16112.167500000003</v>
      </c>
      <c r="E22" s="4"/>
      <c r="F22" s="5" t="e">
        <f>#REF!*#REF!*#REF!/12*#REF!</f>
        <v>#REF!</v>
      </c>
      <c r="G22" s="5" t="e">
        <f>#REF!*#REF!*#REF!/12*6</f>
        <v>#REF!</v>
      </c>
      <c r="H22" s="5" t="e">
        <f>#REF!*#REF!*#REF!/12*6</f>
        <v>#REF!</v>
      </c>
      <c r="I22" s="1" t="e">
        <f>#REF!*#REF!*#REF!/12*#REF!</f>
        <v>#REF!</v>
      </c>
      <c r="J22" s="1" t="e">
        <f>#REF!*#REF!*#REF!/12*6</f>
        <v>#REF!</v>
      </c>
      <c r="K22" s="1" t="e">
        <f>#REF!*#REF!*#REF!/12*6</f>
        <v>#REF!</v>
      </c>
      <c r="L22" s="1" t="e">
        <f>#REF!*#REF!*#REF!/12*#REF!</f>
        <v>#REF!</v>
      </c>
      <c r="M22" s="1" t="e">
        <f>#REF!*#REF!*#REF!/12*6</f>
        <v>#REF!</v>
      </c>
      <c r="N22" s="1" t="e">
        <f>#REF!*#REF!*#REF!/12*6</f>
        <v>#REF!</v>
      </c>
      <c r="O22" s="1" t="e">
        <f>#REF!*#REF!*#REF!/12*#REF!</f>
        <v>#REF!</v>
      </c>
      <c r="P22" s="1" t="e">
        <f>#REF!*#REF!*#REF!/12*6</f>
        <v>#REF!</v>
      </c>
      <c r="Q22" s="1" t="e">
        <f>#REF!*#REF!*#REF!/12*6</f>
        <v>#REF!</v>
      </c>
      <c r="R22" s="7" t="e">
        <f>#REF!*#REF!*#REF!/12*#REF!</f>
        <v>#REF!</v>
      </c>
      <c r="S22" s="7" t="e">
        <f>#REF!*#REF!*#REF!/12*6</f>
        <v>#REF!</v>
      </c>
      <c r="T22" s="7" t="e">
        <f>#REF!*#REF!*#REF!/12*6</f>
        <v>#REF!</v>
      </c>
      <c r="U22" s="1" t="e">
        <f>#REF!*#REF!*#REF!/12*#REF!</f>
        <v>#REF!</v>
      </c>
      <c r="V22" s="1" t="e">
        <f>#REF!*#REF!*#REF!/12*6</f>
        <v>#REF!</v>
      </c>
      <c r="W22" s="1" t="e">
        <f>#REF!*#REF!*#REF!/12*6</f>
        <v>#REF!</v>
      </c>
      <c r="X22" s="1" t="e">
        <f>#REF!*#REF!*#REF!/12*#REF!</f>
        <v>#REF!</v>
      </c>
      <c r="Y22" s="1" t="e">
        <f>#REF!*#REF!*#REF!/12*6</f>
        <v>#REF!</v>
      </c>
      <c r="Z22" s="1" t="e">
        <f>#REF!*#REF!*#REF!/12*6</f>
        <v>#REF!</v>
      </c>
      <c r="AA22" s="1" t="e">
        <f>#REF!*#REF!*#REF!/12*#REF!</f>
        <v>#REF!</v>
      </c>
      <c r="AB22" s="1" t="e">
        <f>#REF!*#REF!*#REF!/12*6</f>
        <v>#REF!</v>
      </c>
      <c r="AC22" s="1" t="e">
        <f>#REF!*#REF!*#REF!/12*6</f>
        <v>#REF!</v>
      </c>
      <c r="AD22" s="25" t="e">
        <f>#REF!*#REF!*#REF!/12*#REF!</f>
        <v>#REF!</v>
      </c>
      <c r="AE22" s="25" t="e">
        <f>#REF!*#REF!*#REF!/12*6</f>
        <v>#REF!</v>
      </c>
      <c r="AF22" s="25" t="e">
        <f>#REF!*#REF!*#REF!/12*6</f>
        <v>#REF!</v>
      </c>
      <c r="AG22" s="4"/>
      <c r="AH22" s="7" t="e">
        <f>#REF!*#REF!*#REF!/12*#REF!</f>
        <v>#REF!</v>
      </c>
      <c r="AI22" s="7" t="e">
        <f>#REF!*#REF!*#REF!/12*6</f>
        <v>#REF!</v>
      </c>
      <c r="AJ22" s="7" t="e">
        <f>#REF!*#REF!*#REF!/12*6</f>
        <v>#REF!</v>
      </c>
      <c r="AK22" s="1" t="e">
        <f>#REF!*#REF!*#REF!/12*#REF!</f>
        <v>#REF!</v>
      </c>
      <c r="AL22" s="1" t="e">
        <f>#REF!*#REF!*#REF!/12*6</f>
        <v>#REF!</v>
      </c>
      <c r="AM22" s="1" t="e">
        <f>#REF!*#REF!*#REF!/12*6</f>
        <v>#REF!</v>
      </c>
      <c r="AN22" s="1" t="e">
        <f>#REF!*#REF!*#REF!/12*#REF!</f>
        <v>#REF!</v>
      </c>
      <c r="AO22" s="1" t="e">
        <f>#REF!*#REF!*#REF!/12*6</f>
        <v>#REF!</v>
      </c>
      <c r="AP22" s="1" t="e">
        <f>#REF!*#REF!*#REF!/12*6</f>
        <v>#REF!</v>
      </c>
      <c r="AQ22" s="1" t="e">
        <f>#REF!*#REF!*#REF!/12*#REF!</f>
        <v>#REF!</v>
      </c>
      <c r="AR22" s="1" t="e">
        <f>#REF!*#REF!*#REF!/12*6</f>
        <v>#REF!</v>
      </c>
      <c r="AS22" s="1" t="e">
        <f>#REF!*#REF!*#REF!/12*6</f>
        <v>#REF!</v>
      </c>
      <c r="AT22" s="1" t="e">
        <f>#REF!*#REF!*#REF!/12*#REF!</f>
        <v>#REF!</v>
      </c>
      <c r="AU22" s="1" t="e">
        <f>#REF!*#REF!*#REF!/12*6</f>
        <v>#REF!</v>
      </c>
      <c r="AV22" s="1" t="e">
        <f>#REF!*#REF!*#REF!/12*6</f>
        <v>#REF!</v>
      </c>
      <c r="AW22" s="1" t="e">
        <f>#REF!*#REF!*#REF!/12*#REF!</f>
        <v>#REF!</v>
      </c>
      <c r="AX22" s="1" t="e">
        <f>#REF!*#REF!*#REF!/12*6</f>
        <v>#REF!</v>
      </c>
      <c r="AY22" s="1" t="e">
        <f>#REF!*#REF!*#REF!/12*6</f>
        <v>#REF!</v>
      </c>
      <c r="BA22" s="1" t="e">
        <f>#REF!*#REF!*#REF!/12*#REF!</f>
        <v>#REF!</v>
      </c>
      <c r="BB22" s="1" t="e">
        <f>#REF!*#REF!*#REF!/12*6</f>
        <v>#REF!</v>
      </c>
      <c r="BC22" s="1" t="e">
        <f>#REF!*#REF!*#REF!/12*6</f>
        <v>#REF!</v>
      </c>
      <c r="BD22" s="1" t="e">
        <f>#REF!*#REF!*#REF!/12*#REF!</f>
        <v>#REF!</v>
      </c>
      <c r="BE22" s="1" t="e">
        <f>#REF!*#REF!*#REF!/12*6</f>
        <v>#REF!</v>
      </c>
      <c r="BF22" s="1" t="e">
        <f>#REF!*#REF!*#REF!/12*6</f>
        <v>#REF!</v>
      </c>
      <c r="BG22" s="1" t="e">
        <f>#REF!*#REF!*#REF!/12*#REF!</f>
        <v>#REF!</v>
      </c>
      <c r="BH22" s="1" t="e">
        <f>#REF!*#REF!*#REF!/12*6</f>
        <v>#REF!</v>
      </c>
      <c r="BI22" s="1" t="e">
        <f>#REF!*#REF!*#REF!/12*6</f>
        <v>#REF!</v>
      </c>
      <c r="BJ22" s="1" t="e">
        <f>#REF!*#REF!*#REF!/12*#REF!</f>
        <v>#REF!</v>
      </c>
      <c r="BK22" s="1" t="e">
        <f>#REF!*#REF!*#REF!/12*6</f>
        <v>#REF!</v>
      </c>
      <c r="BL22" s="1" t="e">
        <f>#REF!*#REF!*#REF!/12*6</f>
        <v>#REF!</v>
      </c>
      <c r="BM22" s="12" t="e">
        <f>#REF!*#REF!*#REF!/12*#REF!</f>
        <v>#REF!</v>
      </c>
      <c r="BN22" s="1" t="e">
        <f>#REF!*#REF!*#REF!/12*#REF!</f>
        <v>#REF!</v>
      </c>
      <c r="BO22" s="1" t="e">
        <f>#REF!*#REF!*#REF!/12*6</f>
        <v>#REF!</v>
      </c>
      <c r="BP22" s="1" t="e">
        <f>#REF!*#REF!*#REF!/12*6</f>
        <v>#REF!</v>
      </c>
      <c r="BQ22" s="12" t="e">
        <f>#REF!*#REF!*#REF!/12*#REF!</f>
        <v>#REF!</v>
      </c>
      <c r="BR22" s="1" t="e">
        <f>#REF!*#REF!*#REF!/12*#REF!</f>
        <v>#REF!</v>
      </c>
      <c r="BS22" s="1" t="e">
        <f>#REF!*#REF!*#REF!/12*6</f>
        <v>#REF!</v>
      </c>
      <c r="BT22" s="1" t="e">
        <f>#REF!*#REF!*#REF!/12*6</f>
        <v>#REF!</v>
      </c>
      <c r="BU22" s="7" t="e">
        <f>#REF!*#REF!*#REF!/12*#REF!</f>
        <v>#REF!</v>
      </c>
      <c r="BV22" s="7" t="e">
        <f>#REF!*#REF!*#REF!/12*6</f>
        <v>#REF!</v>
      </c>
      <c r="BW22" s="7" t="e">
        <f>#REF!*#REF!*#REF!/12*6</f>
        <v>#REF!</v>
      </c>
      <c r="BX22" s="4"/>
    </row>
    <row r="23" spans="1:76" s="1" customFormat="1" ht="12.75">
      <c r="A23" s="42" t="s">
        <v>45</v>
      </c>
      <c r="B23" s="46">
        <v>6608.73798</v>
      </c>
      <c r="C23" s="46">
        <v>3203.46</v>
      </c>
      <c r="D23" s="46">
        <v>3405.27798</v>
      </c>
      <c r="E23" s="4"/>
      <c r="F23" s="5" t="e">
        <f>#REF!+#REF!</f>
        <v>#REF!</v>
      </c>
      <c r="G23" s="5" t="e">
        <f>#REF!+#REF!</f>
        <v>#REF!</v>
      </c>
      <c r="H23" s="5" t="e">
        <f>#REF!+#REF!</f>
        <v>#REF!</v>
      </c>
      <c r="I23" s="1" t="e">
        <f>#REF!+#REF!</f>
        <v>#REF!</v>
      </c>
      <c r="J23" s="1" t="e">
        <f>#REF!+#REF!</f>
        <v>#REF!</v>
      </c>
      <c r="K23" s="1" t="e">
        <f>#REF!+#REF!</f>
        <v>#REF!</v>
      </c>
      <c r="L23" s="1" t="e">
        <f>#REF!+#REF!</f>
        <v>#REF!</v>
      </c>
      <c r="M23" s="1" t="e">
        <f>#REF!+#REF!</f>
        <v>#REF!</v>
      </c>
      <c r="N23" s="1" t="e">
        <f>#REF!+#REF!</f>
        <v>#REF!</v>
      </c>
      <c r="O23" s="1" t="e">
        <f>#REF!+#REF!</f>
        <v>#REF!</v>
      </c>
      <c r="P23" s="1" t="e">
        <f>#REF!+#REF!</f>
        <v>#REF!</v>
      </c>
      <c r="Q23" s="1" t="e">
        <f>#REF!+#REF!</f>
        <v>#REF!</v>
      </c>
      <c r="R23" s="7" t="e">
        <f>#REF!+#REF!</f>
        <v>#REF!</v>
      </c>
      <c r="S23" s="7" t="e">
        <f>#REF!+#REF!</f>
        <v>#REF!</v>
      </c>
      <c r="T23" s="7" t="e">
        <f>#REF!+#REF!</f>
        <v>#REF!</v>
      </c>
      <c r="U23" s="1" t="e">
        <f>#REF!+#REF!</f>
        <v>#REF!</v>
      </c>
      <c r="V23" s="1" t="e">
        <f>#REF!+#REF!</f>
        <v>#REF!</v>
      </c>
      <c r="W23" s="1" t="e">
        <f>#REF!+#REF!</f>
        <v>#REF!</v>
      </c>
      <c r="X23" s="1" t="e">
        <f>#REF!+#REF!</f>
        <v>#REF!</v>
      </c>
      <c r="Y23" s="1" t="e">
        <f>#REF!+#REF!</f>
        <v>#REF!</v>
      </c>
      <c r="Z23" s="1" t="e">
        <f>#REF!+#REF!</f>
        <v>#REF!</v>
      </c>
      <c r="AA23" s="1" t="e">
        <f>#REF!+#REF!</f>
        <v>#REF!</v>
      </c>
      <c r="AB23" s="1" t="e">
        <f>#REF!+#REF!</f>
        <v>#REF!</v>
      </c>
      <c r="AC23" s="1" t="e">
        <f>#REF!+#REF!</f>
        <v>#REF!</v>
      </c>
      <c r="AD23" s="25" t="e">
        <f>#REF!+#REF!</f>
        <v>#REF!</v>
      </c>
      <c r="AE23" s="25" t="e">
        <f>#REF!+#REF!</f>
        <v>#REF!</v>
      </c>
      <c r="AF23" s="25" t="e">
        <f>#REF!+#REF!</f>
        <v>#REF!</v>
      </c>
      <c r="AG23" s="4"/>
      <c r="AH23" s="7" t="e">
        <f>#REF!+#REF!</f>
        <v>#REF!</v>
      </c>
      <c r="AI23" s="7" t="e">
        <f>#REF!+#REF!</f>
        <v>#REF!</v>
      </c>
      <c r="AJ23" s="7" t="e">
        <f>#REF!+#REF!</f>
        <v>#REF!</v>
      </c>
      <c r="AK23" s="1" t="e">
        <f>#REF!+#REF!</f>
        <v>#REF!</v>
      </c>
      <c r="AL23" s="1" t="e">
        <f>#REF!+#REF!</f>
        <v>#REF!</v>
      </c>
      <c r="AM23" s="1" t="e">
        <f>#REF!+#REF!</f>
        <v>#REF!</v>
      </c>
      <c r="AN23" s="1" t="e">
        <f>#REF!+#REF!</f>
        <v>#REF!</v>
      </c>
      <c r="AO23" s="1" t="e">
        <f>#REF!+#REF!</f>
        <v>#REF!</v>
      </c>
      <c r="AP23" s="1" t="e">
        <f>#REF!+#REF!</f>
        <v>#REF!</v>
      </c>
      <c r="AQ23" s="1" t="e">
        <f>#REF!+#REF!</f>
        <v>#REF!</v>
      </c>
      <c r="AR23" s="1" t="e">
        <f>#REF!+#REF!</f>
        <v>#REF!</v>
      </c>
      <c r="AS23" s="1" t="e">
        <f>#REF!+#REF!</f>
        <v>#REF!</v>
      </c>
      <c r="AT23" s="1" t="e">
        <f>#REF!+#REF!</f>
        <v>#REF!</v>
      </c>
      <c r="AU23" s="1" t="e">
        <f>#REF!+#REF!</f>
        <v>#REF!</v>
      </c>
      <c r="AV23" s="1" t="e">
        <f>#REF!+#REF!</f>
        <v>#REF!</v>
      </c>
      <c r="AW23" s="1" t="e">
        <f>#REF!+#REF!</f>
        <v>#REF!</v>
      </c>
      <c r="AX23" s="1" t="e">
        <f>#REF!+#REF!</f>
        <v>#REF!</v>
      </c>
      <c r="AY23" s="1" t="e">
        <f>#REF!+#REF!</f>
        <v>#REF!</v>
      </c>
      <c r="BA23" s="1" t="e">
        <f>#REF!+#REF!</f>
        <v>#REF!</v>
      </c>
      <c r="BB23" s="1" t="e">
        <f>#REF!+#REF!</f>
        <v>#REF!</v>
      </c>
      <c r="BC23" s="1" t="e">
        <f>#REF!+#REF!</f>
        <v>#REF!</v>
      </c>
      <c r="BD23" s="1" t="e">
        <f>#REF!+#REF!</f>
        <v>#REF!</v>
      </c>
      <c r="BE23" s="1" t="e">
        <f>#REF!+#REF!</f>
        <v>#REF!</v>
      </c>
      <c r="BF23" s="1" t="e">
        <f>#REF!+#REF!</f>
        <v>#REF!</v>
      </c>
      <c r="BG23" s="1" t="e">
        <f>#REF!+#REF!</f>
        <v>#REF!</v>
      </c>
      <c r="BH23" s="1" t="e">
        <f>#REF!+#REF!</f>
        <v>#REF!</v>
      </c>
      <c r="BI23" s="1" t="e">
        <f>#REF!+#REF!</f>
        <v>#REF!</v>
      </c>
      <c r="BJ23" s="1" t="e">
        <f>#REF!+#REF!</f>
        <v>#REF!</v>
      </c>
      <c r="BK23" s="1" t="e">
        <f>#REF!+#REF!</f>
        <v>#REF!</v>
      </c>
      <c r="BL23" s="1" t="e">
        <f>#REF!+#REF!</f>
        <v>#REF!</v>
      </c>
      <c r="BM23" s="12" t="e">
        <f>#REF!+#REF!</f>
        <v>#REF!</v>
      </c>
      <c r="BN23" s="1" t="e">
        <f>#REF!+#REF!</f>
        <v>#REF!</v>
      </c>
      <c r="BO23" s="1" t="e">
        <f>#REF!+#REF!</f>
        <v>#REF!</v>
      </c>
      <c r="BP23" s="1" t="e">
        <f>#REF!+#REF!</f>
        <v>#REF!</v>
      </c>
      <c r="BQ23" s="12" t="e">
        <f>#REF!+#REF!</f>
        <v>#REF!</v>
      </c>
      <c r="BR23" s="1" t="e">
        <f>#REF!+#REF!</f>
        <v>#REF!</v>
      </c>
      <c r="BS23" s="1" t="e">
        <f>#REF!+#REF!</f>
        <v>#REF!</v>
      </c>
      <c r="BT23" s="1" t="e">
        <f>#REF!+#REF!</f>
        <v>#REF!</v>
      </c>
      <c r="BU23" s="7" t="e">
        <f>#REF!+#REF!</f>
        <v>#REF!</v>
      </c>
      <c r="BV23" s="7" t="e">
        <f>#REF!+#REF!</f>
        <v>#REF!</v>
      </c>
      <c r="BW23" s="7" t="e">
        <f>#REF!+#REF!</f>
        <v>#REF!</v>
      </c>
      <c r="BX23" s="4"/>
    </row>
    <row r="24" spans="1:76" s="1" customFormat="1" ht="12.75">
      <c r="A24" s="42" t="s">
        <v>46</v>
      </c>
      <c r="B24" s="46">
        <v>3664.63068</v>
      </c>
      <c r="C24" s="46">
        <v>1776.3600000000001</v>
      </c>
      <c r="D24" s="46">
        <v>1888.2706799999999</v>
      </c>
      <c r="E24" s="4"/>
      <c r="F24" s="5" t="e">
        <f>#REF!+#REF!</f>
        <v>#REF!</v>
      </c>
      <c r="G24" s="5" t="e">
        <f>#REF!+#REF!</f>
        <v>#REF!</v>
      </c>
      <c r="H24" s="5" t="e">
        <f>#REF!+#REF!</f>
        <v>#REF!</v>
      </c>
      <c r="I24" s="1" t="e">
        <f>#REF!+#REF!</f>
        <v>#REF!</v>
      </c>
      <c r="J24" s="1" t="e">
        <f>#REF!+#REF!</f>
        <v>#REF!</v>
      </c>
      <c r="K24" s="1" t="e">
        <f>#REF!+#REF!</f>
        <v>#REF!</v>
      </c>
      <c r="L24" s="1" t="e">
        <f>#REF!+#REF!</f>
        <v>#REF!</v>
      </c>
      <c r="O24" s="1" t="e">
        <f>#REF!+#REF!</f>
        <v>#REF!</v>
      </c>
      <c r="P24" s="1" t="e">
        <f>#REF!+#REF!</f>
        <v>#REF!</v>
      </c>
      <c r="Q24" s="1" t="e">
        <f>#REF!+#REF!</f>
        <v>#REF!</v>
      </c>
      <c r="R24" s="7" t="e">
        <f>#REF!+#REF!</f>
        <v>#REF!</v>
      </c>
      <c r="S24" s="7" t="e">
        <f>#REF!+#REF!</f>
        <v>#REF!</v>
      </c>
      <c r="T24" s="7" t="e">
        <f>#REF!+#REF!</f>
        <v>#REF!</v>
      </c>
      <c r="U24" s="1" t="e">
        <f>#REF!+#REF!</f>
        <v>#REF!</v>
      </c>
      <c r="V24" s="1" t="e">
        <f>#REF!+#REF!</f>
        <v>#REF!</v>
      </c>
      <c r="W24" s="1" t="e">
        <f>#REF!+#REF!</f>
        <v>#REF!</v>
      </c>
      <c r="X24" s="1" t="e">
        <f>#REF!+#REF!</f>
        <v>#REF!</v>
      </c>
      <c r="AA24" s="1" t="e">
        <f>#REF!+#REF!</f>
        <v>#REF!</v>
      </c>
      <c r="AB24" s="1" t="e">
        <f>#REF!+#REF!</f>
        <v>#REF!</v>
      </c>
      <c r="AC24" s="1" t="e">
        <f>#REF!+#REF!</f>
        <v>#REF!</v>
      </c>
      <c r="AD24" s="25" t="e">
        <f>#REF!+#REF!</f>
        <v>#REF!</v>
      </c>
      <c r="AE24" s="25" t="e">
        <f>#REF!+#REF!</f>
        <v>#REF!</v>
      </c>
      <c r="AF24" s="25" t="e">
        <f>#REF!+#REF!</f>
        <v>#REF!</v>
      </c>
      <c r="AG24" s="4"/>
      <c r="AH24" s="7" t="e">
        <f>#REF!+#REF!</f>
        <v>#REF!</v>
      </c>
      <c r="AI24" s="7" t="e">
        <f>#REF!+#REF!</f>
        <v>#REF!</v>
      </c>
      <c r="AJ24" s="7" t="e">
        <f>#REF!+#REF!</f>
        <v>#REF!</v>
      </c>
      <c r="AK24" s="1" t="e">
        <f>#REF!+#REF!</f>
        <v>#REF!</v>
      </c>
      <c r="AL24" s="1" t="e">
        <f>#REF!+#REF!</f>
        <v>#REF!</v>
      </c>
      <c r="AM24" s="1" t="e">
        <f>#REF!+#REF!</f>
        <v>#REF!</v>
      </c>
      <c r="AN24" s="1" t="e">
        <f>#REF!+#REF!</f>
        <v>#REF!</v>
      </c>
      <c r="AO24" s="1" t="e">
        <f>#REF!+#REF!</f>
        <v>#REF!</v>
      </c>
      <c r="AP24" s="1" t="e">
        <f>#REF!+#REF!</f>
        <v>#REF!</v>
      </c>
      <c r="AQ24" s="1" t="e">
        <f>#REF!+#REF!</f>
        <v>#REF!</v>
      </c>
      <c r="AR24" s="1" t="e">
        <f>#REF!+#REF!</f>
        <v>#REF!</v>
      </c>
      <c r="AS24" s="1" t="e">
        <f>#REF!+#REF!</f>
        <v>#REF!</v>
      </c>
      <c r="AT24" s="1" t="e">
        <f>#REF!+#REF!</f>
        <v>#REF!</v>
      </c>
      <c r="AU24" s="1" t="e">
        <f>#REF!+#REF!</f>
        <v>#REF!</v>
      </c>
      <c r="AV24" s="1" t="e">
        <f>#REF!+#REF!</f>
        <v>#REF!</v>
      </c>
      <c r="AW24" s="1" t="e">
        <f>#REF!+#REF!</f>
        <v>#REF!</v>
      </c>
      <c r="AX24" s="1" t="e">
        <f>#REF!+#REF!</f>
        <v>#REF!</v>
      </c>
      <c r="AY24" s="1" t="e">
        <f>#REF!+#REF!</f>
        <v>#REF!</v>
      </c>
      <c r="BA24" s="1" t="e">
        <f>#REF!+#REF!</f>
        <v>#REF!</v>
      </c>
      <c r="BB24" s="1" t="e">
        <f>#REF!+#REF!</f>
        <v>#REF!</v>
      </c>
      <c r="BC24" s="1" t="e">
        <f>#REF!+#REF!</f>
        <v>#REF!</v>
      </c>
      <c r="BD24" s="1" t="e">
        <f>#REF!+#REF!</f>
        <v>#REF!</v>
      </c>
      <c r="BE24" s="1" t="e">
        <f>#REF!+#REF!</f>
        <v>#REF!</v>
      </c>
      <c r="BF24" s="1" t="e">
        <f>#REF!+#REF!</f>
        <v>#REF!</v>
      </c>
      <c r="BG24" s="1" t="e">
        <f>#REF!+#REF!</f>
        <v>#REF!</v>
      </c>
      <c r="BJ24" s="1" t="e">
        <f>#REF!+#REF!</f>
        <v>#REF!</v>
      </c>
      <c r="BK24" s="1" t="e">
        <f>#REF!+#REF!</f>
        <v>#REF!</v>
      </c>
      <c r="BL24" s="1" t="e">
        <f>#REF!+#REF!</f>
        <v>#REF!</v>
      </c>
      <c r="BM24" s="12" t="e">
        <f>#REF!+#REF!</f>
        <v>#REF!</v>
      </c>
      <c r="BN24" s="1" t="e">
        <f>#REF!+#REF!</f>
        <v>#REF!</v>
      </c>
      <c r="BO24" s="1" t="e">
        <f>#REF!+#REF!</f>
        <v>#REF!</v>
      </c>
      <c r="BP24" s="1" t="e">
        <f>#REF!+#REF!</f>
        <v>#REF!</v>
      </c>
      <c r="BQ24" s="12" t="e">
        <f>#REF!+#REF!</f>
        <v>#REF!</v>
      </c>
      <c r="BR24" s="1" t="e">
        <f>#REF!+#REF!</f>
        <v>#REF!</v>
      </c>
      <c r="BS24" s="1" t="e">
        <f>#REF!+#REF!</f>
        <v>#REF!</v>
      </c>
      <c r="BT24" s="1" t="e">
        <f>#REF!+#REF!</f>
        <v>#REF!</v>
      </c>
      <c r="BU24" s="7" t="e">
        <f>#REF!+#REF!</f>
        <v>#REF!</v>
      </c>
      <c r="BV24" s="7" t="e">
        <f>#REF!+#REF!</f>
        <v>#REF!</v>
      </c>
      <c r="BW24" s="7" t="e">
        <f>#REF!+#REF!</f>
        <v>#REF!</v>
      </c>
      <c r="BX24" s="4"/>
    </row>
    <row r="25" spans="1:75" ht="12.75">
      <c r="A25" s="39" t="s">
        <v>47</v>
      </c>
      <c r="B25" s="46">
        <v>125637.34</v>
      </c>
      <c r="C25" s="46">
        <v>62818.67</v>
      </c>
      <c r="D25" s="46">
        <v>62818.67</v>
      </c>
      <c r="F25" s="10" t="e">
        <f>#REF!+#REF!+#REF!+#REF!</f>
        <v>#REF!</v>
      </c>
      <c r="G25" s="10" t="e">
        <f>#REF!+#REF!+#REF!+#REF!</f>
        <v>#REF!</v>
      </c>
      <c r="H25" s="10" t="e">
        <f>#REF!+#REF!+#REF!+#REF!</f>
        <v>#REF!</v>
      </c>
      <c r="I25" t="e">
        <f>#REF!+#REF!+#REF!+#REF!+#REF!+#REF!</f>
        <v>#REF!</v>
      </c>
      <c r="L25" t="e">
        <f>#REF!+#REF!+#REF!+#REF!+#REF!+#REF!</f>
        <v>#REF!</v>
      </c>
      <c r="O25" t="e">
        <f>#REF!+#REF!+#REF!+#REF!+#REF!+#REF!</f>
        <v>#REF!</v>
      </c>
      <c r="R25" s="6" t="e">
        <f>#REF!+#REF!+#REF!+#REF!</f>
        <v>#REF!</v>
      </c>
      <c r="S25" s="6" t="e">
        <f>#REF!+#REF!+#REF!+#REF!+#REF!</f>
        <v>#REF!</v>
      </c>
      <c r="T25" s="6" t="e">
        <f>#REF!+#REF!+#REF!+#REF!+#REF!</f>
        <v>#REF!</v>
      </c>
      <c r="U25" t="e">
        <f>#REF!+#REF!+#REF!+#REF!+#REF!+#REF!</f>
        <v>#REF!</v>
      </c>
      <c r="X25" t="e">
        <f>#REF!+#REF!+#REF!+#REF!+#REF!+#REF!</f>
        <v>#REF!</v>
      </c>
      <c r="AA25" t="e">
        <f>#REF!+#REF!+#REF!+#REF!+#REF!+#REF!</f>
        <v>#REF!</v>
      </c>
      <c r="AD25" s="24" t="e">
        <f>#REF!+#REF!+#REF!</f>
        <v>#REF!</v>
      </c>
      <c r="AE25" s="24" t="e">
        <f>#REF!+#REF!+#REF!+#REF!+#REF!+#REF!</f>
        <v>#REF!</v>
      </c>
      <c r="AF25" s="24" t="e">
        <f>#REF!+#REF!+#REF!+#REF!+#REF!+#REF!</f>
        <v>#REF!</v>
      </c>
      <c r="AH25" s="6" t="e">
        <f>#REF!+#REF!+#REF!</f>
        <v>#REF!</v>
      </c>
      <c r="AI25" s="6" t="e">
        <f>#REF!+#REF!+#REF!</f>
        <v>#REF!</v>
      </c>
      <c r="AJ25" s="6" t="e">
        <f>#REF!+#REF!+#REF!</f>
        <v>#REF!</v>
      </c>
      <c r="AK25" t="e">
        <f>#REF!+#REF!+#REF!+#REF!+#REF!+#REF!</f>
        <v>#REF!</v>
      </c>
      <c r="AN25" t="e">
        <f>#REF!+#REF!+#REF!+#REF!+#REF!+#REF!</f>
        <v>#REF!</v>
      </c>
      <c r="AQ25" t="e">
        <f>#REF!+#REF!+#REF!+#REF!+#REF!+#REF!</f>
        <v>#REF!</v>
      </c>
      <c r="AT25" t="e">
        <f>#REF!+#REF!+#REF!+#REF!+#REF!+#REF!</f>
        <v>#REF!</v>
      </c>
      <c r="AW25" t="e">
        <f>#REF!+#REF!+#REF!+#REF!+#REF!+#REF!</f>
        <v>#REF!</v>
      </c>
      <c r="BA25" t="e">
        <f>#REF!+#REF!+#REF!+#REF!+#REF!+#REF!</f>
        <v>#REF!</v>
      </c>
      <c r="BD25" t="e">
        <f>#REF!+#REF!+#REF!+#REF!+#REF!+#REF!</f>
        <v>#REF!</v>
      </c>
      <c r="BG25" t="e">
        <f>#REF!+#REF!+#REF!+#REF!+#REF!+#REF!</f>
        <v>#REF!</v>
      </c>
      <c r="BJ25" t="e">
        <f>#REF!+#REF!+#REF!+#REF!+#REF!+#REF!</f>
        <v>#REF!</v>
      </c>
      <c r="BM25" s="11" t="e">
        <f>#REF!+#REF!+#REF!+#REF!+#REF!+#REF!</f>
        <v>#REF!</v>
      </c>
      <c r="BN25" t="e">
        <f>#REF!+#REF!+#REF!+#REF!+#REF!+#REF!</f>
        <v>#REF!</v>
      </c>
      <c r="BQ25" s="11" t="e">
        <f>#REF!+#REF!+#REF!+#REF!+#REF!+#REF!</f>
        <v>#REF!</v>
      </c>
      <c r="BR25" t="e">
        <f>#REF!+#REF!+#REF!+#REF!+#REF!+#REF!</f>
        <v>#REF!</v>
      </c>
      <c r="BU25" s="6" t="e">
        <f>#REF!+#REF!+#REF!</f>
        <v>#REF!</v>
      </c>
      <c r="BV25" s="6" t="e">
        <f>#REF!+#REF!+#REF!</f>
        <v>#REF!</v>
      </c>
      <c r="BW25" s="6" t="e">
        <f>#REF!+#REF!+#REF!</f>
        <v>#REF!</v>
      </c>
    </row>
    <row r="26" spans="1:76" s="1" customFormat="1" ht="12.75">
      <c r="A26" s="44" t="s">
        <v>48</v>
      </c>
      <c r="B26" s="46">
        <v>125412.73364292158</v>
      </c>
      <c r="C26" s="46">
        <v>59887.01602043884</v>
      </c>
      <c r="D26" s="46">
        <v>65525.717622482734</v>
      </c>
      <c r="E26" s="4"/>
      <c r="F26" s="5" t="e">
        <f>F27+F28+#REF!+F29</f>
        <v>#REF!</v>
      </c>
      <c r="G26" s="5" t="e">
        <f>G27+G28+#REF!+G29</f>
        <v>#REF!</v>
      </c>
      <c r="H26" s="5" t="e">
        <f>H27+H28+#REF!+H29</f>
        <v>#REF!</v>
      </c>
      <c r="I26" s="1" t="e">
        <f>I27+I28+#REF!+I29</f>
        <v>#REF!</v>
      </c>
      <c r="J26" s="1" t="e">
        <f>J27+J28+#REF!+J29</f>
        <v>#REF!</v>
      </c>
      <c r="K26" s="1" t="e">
        <f>K27+K28+#REF!+K29</f>
        <v>#REF!</v>
      </c>
      <c r="L26" s="1" t="e">
        <f>L27+L28+#REF!+L29</f>
        <v>#REF!</v>
      </c>
      <c r="M26" s="1" t="e">
        <f>M27+M28+#REF!+M29</f>
        <v>#REF!</v>
      </c>
      <c r="N26" s="1" t="e">
        <f>N27+N28+#REF!+N29</f>
        <v>#REF!</v>
      </c>
      <c r="O26" s="1" t="e">
        <f>O27+O28+#REF!+O29</f>
        <v>#REF!</v>
      </c>
      <c r="P26" s="1" t="e">
        <f>P27+P28+#REF!+P29</f>
        <v>#REF!</v>
      </c>
      <c r="Q26" s="1" t="e">
        <f>Q27+Q28+#REF!+Q29</f>
        <v>#REF!</v>
      </c>
      <c r="R26" s="7" t="e">
        <f>R27+R28+#REF!+R29</f>
        <v>#REF!</v>
      </c>
      <c r="S26" s="7" t="e">
        <f>S27+S28+#REF!+S29</f>
        <v>#REF!</v>
      </c>
      <c r="T26" s="7" t="e">
        <f>T27+T28+#REF!+T29</f>
        <v>#REF!</v>
      </c>
      <c r="U26" s="1" t="e">
        <f>U27+U28+#REF!+U29</f>
        <v>#REF!</v>
      </c>
      <c r="V26" s="1" t="e">
        <f>V27+V28+#REF!+V29</f>
        <v>#REF!</v>
      </c>
      <c r="W26" s="1" t="e">
        <f>W27+W28+#REF!+W29</f>
        <v>#REF!</v>
      </c>
      <c r="X26" s="1" t="e">
        <f>X27+X28+#REF!+X29</f>
        <v>#REF!</v>
      </c>
      <c r="Y26" s="1" t="e">
        <f>Y27+Y28+#REF!+Y29</f>
        <v>#REF!</v>
      </c>
      <c r="Z26" s="1" t="e">
        <f>Z27+Z28+#REF!+Z29</f>
        <v>#REF!</v>
      </c>
      <c r="AA26" s="1" t="e">
        <f>AA27+AA28+#REF!+AA29</f>
        <v>#REF!</v>
      </c>
      <c r="AB26" s="1" t="e">
        <f>AB27+AB28+#REF!+AB29</f>
        <v>#REF!</v>
      </c>
      <c r="AC26" s="1" t="e">
        <f>AC27+AC28+#REF!+AC29</f>
        <v>#REF!</v>
      </c>
      <c r="AD26" s="25" t="e">
        <f>AD27+AD28+#REF!+AD29</f>
        <v>#REF!</v>
      </c>
      <c r="AE26" s="25" t="e">
        <f>AE27+AE28+#REF!+AE29</f>
        <v>#REF!</v>
      </c>
      <c r="AF26" s="25" t="e">
        <f>AF27+AF28+#REF!+AF29</f>
        <v>#REF!</v>
      </c>
      <c r="AG26" s="4"/>
      <c r="AH26" s="7" t="e">
        <f>AH27+AH28+#REF!+AH29</f>
        <v>#REF!</v>
      </c>
      <c r="AI26" s="7" t="e">
        <f>AI27+AI28+#REF!+AI29</f>
        <v>#REF!</v>
      </c>
      <c r="AJ26" s="7" t="e">
        <f>AJ27+AJ28+#REF!+AJ29</f>
        <v>#REF!</v>
      </c>
      <c r="AK26" s="1" t="e">
        <f>AK27+AK28+#REF!+AK29</f>
        <v>#REF!</v>
      </c>
      <c r="AL26" s="1" t="e">
        <f>AL27+AL28+#REF!+AL29</f>
        <v>#REF!</v>
      </c>
      <c r="AM26" s="1" t="e">
        <f>AM27+AM28+#REF!+AM29</f>
        <v>#REF!</v>
      </c>
      <c r="AN26" s="1" t="e">
        <f>AN27+AN28+#REF!+AN29</f>
        <v>#REF!</v>
      </c>
      <c r="AO26" s="1" t="e">
        <f>AO27+AO28+#REF!+AO29</f>
        <v>#REF!</v>
      </c>
      <c r="AP26" s="1" t="e">
        <f>AP27+AP28+#REF!+AP29</f>
        <v>#REF!</v>
      </c>
      <c r="AQ26" s="1" t="e">
        <f>AQ27+AQ28+#REF!+AQ29</f>
        <v>#REF!</v>
      </c>
      <c r="AR26" s="1" t="e">
        <f>AR27+AR28+#REF!+AR29</f>
        <v>#REF!</v>
      </c>
      <c r="AS26" s="1" t="e">
        <f>AS27+AS28+#REF!+AS29</f>
        <v>#REF!</v>
      </c>
      <c r="AT26" s="1" t="e">
        <f>AT27+AT28+#REF!+AT29</f>
        <v>#REF!</v>
      </c>
      <c r="AU26" s="1" t="e">
        <f>AU27+AU28+#REF!+AU29</f>
        <v>#REF!</v>
      </c>
      <c r="AV26" s="1" t="e">
        <f>AV27+AV28+#REF!+AV29</f>
        <v>#REF!</v>
      </c>
      <c r="AW26" s="1" t="e">
        <f>AW27+AW28+#REF!+AW29</f>
        <v>#REF!</v>
      </c>
      <c r="AX26" s="1" t="e">
        <f>AX27+AX28+#REF!+AX29</f>
        <v>#REF!</v>
      </c>
      <c r="AY26" s="1" t="e">
        <f>AY27+AY28+#REF!+AY29</f>
        <v>#REF!</v>
      </c>
      <c r="BA26" s="1" t="e">
        <f>BA27+BA28+#REF!+BA29</f>
        <v>#REF!</v>
      </c>
      <c r="BB26" s="1" t="e">
        <f>BB27+BB28+#REF!+BB29</f>
        <v>#REF!</v>
      </c>
      <c r="BC26" s="1" t="e">
        <f>BC27+BC28+#REF!+BC29</f>
        <v>#REF!</v>
      </c>
      <c r="BD26" s="1" t="e">
        <f>BD27+BD28+#REF!+BD29</f>
        <v>#REF!</v>
      </c>
      <c r="BE26" s="1" t="e">
        <f>BE27+BE28+#REF!+BE29</f>
        <v>#REF!</v>
      </c>
      <c r="BF26" s="1" t="e">
        <f>BF27+BF28+#REF!+BF29</f>
        <v>#REF!</v>
      </c>
      <c r="BG26" s="1" t="e">
        <f>BG27+BG28+#REF!+BG29</f>
        <v>#REF!</v>
      </c>
      <c r="BH26" s="1" t="e">
        <f>BH27+BH28+#REF!+BH29</f>
        <v>#REF!</v>
      </c>
      <c r="BI26" s="1" t="e">
        <f>BI27+BI28+#REF!+BI29</f>
        <v>#REF!</v>
      </c>
      <c r="BJ26" s="1" t="e">
        <f>BJ27+BJ28+#REF!+BJ29</f>
        <v>#REF!</v>
      </c>
      <c r="BK26" s="1" t="e">
        <f>BK27+BK28+#REF!+BK29</f>
        <v>#REF!</v>
      </c>
      <c r="BL26" s="1" t="e">
        <f>BL27+BL28+#REF!+BL29</f>
        <v>#REF!</v>
      </c>
      <c r="BM26" s="12" t="e">
        <f>BM27+BM28+#REF!+BM29</f>
        <v>#REF!</v>
      </c>
      <c r="BN26" s="1" t="e">
        <f>BN27+BN28+#REF!+BN29</f>
        <v>#REF!</v>
      </c>
      <c r="BO26" s="1" t="e">
        <f>BO27+BO28+#REF!+BO29</f>
        <v>#REF!</v>
      </c>
      <c r="BP26" s="1" t="e">
        <f>BP27+BP28+#REF!+BP29</f>
        <v>#REF!</v>
      </c>
      <c r="BQ26" s="12" t="e">
        <f>BQ27+BQ28+#REF!+BQ29</f>
        <v>#REF!</v>
      </c>
      <c r="BR26" s="1" t="e">
        <f>BR27+BR28+#REF!+BR29</f>
        <v>#REF!</v>
      </c>
      <c r="BS26" s="1" t="e">
        <f>BS27+BS28+#REF!+BS29</f>
        <v>#REF!</v>
      </c>
      <c r="BT26" s="1" t="e">
        <f>BT27+BT28+#REF!+BT29</f>
        <v>#REF!</v>
      </c>
      <c r="BU26" s="7" t="e">
        <f>BU27+BU28+#REF!+BU29</f>
        <v>#REF!</v>
      </c>
      <c r="BV26" s="7" t="e">
        <f>BV27+BV28+#REF!+BV29</f>
        <v>#REF!</v>
      </c>
      <c r="BW26" s="7" t="e">
        <f>BW27+BW28+#REF!+BW29</f>
        <v>#REF!</v>
      </c>
      <c r="BX26" s="4"/>
    </row>
    <row r="27" spans="1:76" s="1" customFormat="1" ht="12.75">
      <c r="A27" s="42" t="s">
        <v>49</v>
      </c>
      <c r="B27" s="46">
        <v>65305.325980928326</v>
      </c>
      <c r="C27" s="46">
        <v>31264.4409432992</v>
      </c>
      <c r="D27" s="46">
        <v>34040.88503762912</v>
      </c>
      <c r="E27" s="4"/>
      <c r="F27" s="5" t="e">
        <f>#REF!+#REF!</f>
        <v>#REF!</v>
      </c>
      <c r="G27" s="5" t="e">
        <f>#REF!+#REF!</f>
        <v>#REF!</v>
      </c>
      <c r="H27" s="5" t="e">
        <f>#REF!+#REF!</f>
        <v>#REF!</v>
      </c>
      <c r="I27" s="1" t="e">
        <f>#REF!+#REF!</f>
        <v>#REF!</v>
      </c>
      <c r="J27" s="1" t="e">
        <f>#REF!+#REF!</f>
        <v>#REF!</v>
      </c>
      <c r="K27" s="1" t="e">
        <f>#REF!+#REF!</f>
        <v>#REF!</v>
      </c>
      <c r="L27" s="1" t="e">
        <f>#REF!+#REF!</f>
        <v>#REF!</v>
      </c>
      <c r="M27" s="1" t="e">
        <f>#REF!+#REF!</f>
        <v>#REF!</v>
      </c>
      <c r="N27" s="1" t="e">
        <f>#REF!+#REF!</f>
        <v>#REF!</v>
      </c>
      <c r="O27" s="1" t="e">
        <f>#REF!+#REF!</f>
        <v>#REF!</v>
      </c>
      <c r="P27" s="1" t="e">
        <f>#REF!+#REF!</f>
        <v>#REF!</v>
      </c>
      <c r="Q27" s="1" t="e">
        <f>#REF!+#REF!</f>
        <v>#REF!</v>
      </c>
      <c r="R27" s="7" t="e">
        <f>#REF!+#REF!</f>
        <v>#REF!</v>
      </c>
      <c r="S27" s="7" t="e">
        <f>#REF!+#REF!</f>
        <v>#REF!</v>
      </c>
      <c r="T27" s="7" t="e">
        <f>#REF!+#REF!</f>
        <v>#REF!</v>
      </c>
      <c r="U27" s="1" t="e">
        <f>#REF!+#REF!</f>
        <v>#REF!</v>
      </c>
      <c r="V27" s="1" t="e">
        <f>#REF!+#REF!</f>
        <v>#REF!</v>
      </c>
      <c r="W27" s="1" t="e">
        <f>#REF!+#REF!</f>
        <v>#REF!</v>
      </c>
      <c r="X27" s="1" t="e">
        <f>#REF!+#REF!</f>
        <v>#REF!</v>
      </c>
      <c r="Y27" s="1" t="e">
        <f>#REF!+#REF!</f>
        <v>#REF!</v>
      </c>
      <c r="Z27" s="1" t="e">
        <f>#REF!+#REF!</f>
        <v>#REF!</v>
      </c>
      <c r="AA27" s="1" t="e">
        <f>#REF!+#REF!</f>
        <v>#REF!</v>
      </c>
      <c r="AB27" s="1" t="e">
        <f>#REF!+#REF!</f>
        <v>#REF!</v>
      </c>
      <c r="AC27" s="1" t="e">
        <f>#REF!+#REF!</f>
        <v>#REF!</v>
      </c>
      <c r="AD27" s="25" t="e">
        <f>#REF!+#REF!</f>
        <v>#REF!</v>
      </c>
      <c r="AE27" s="25" t="e">
        <f>#REF!+#REF!</f>
        <v>#REF!</v>
      </c>
      <c r="AF27" s="25" t="e">
        <f>#REF!+#REF!</f>
        <v>#REF!</v>
      </c>
      <c r="AG27" s="4"/>
      <c r="AH27" s="7" t="e">
        <f>#REF!+#REF!</f>
        <v>#REF!</v>
      </c>
      <c r="AI27" s="7" t="e">
        <f>#REF!+#REF!</f>
        <v>#REF!</v>
      </c>
      <c r="AJ27" s="7" t="e">
        <f>#REF!+#REF!</f>
        <v>#REF!</v>
      </c>
      <c r="AK27" s="1" t="e">
        <f>#REF!+#REF!</f>
        <v>#REF!</v>
      </c>
      <c r="AL27" s="1" t="e">
        <f>#REF!+#REF!</f>
        <v>#REF!</v>
      </c>
      <c r="AM27" s="1" t="e">
        <f>#REF!+#REF!</f>
        <v>#REF!</v>
      </c>
      <c r="AN27" s="1" t="e">
        <f>#REF!+#REF!</f>
        <v>#REF!</v>
      </c>
      <c r="AO27" s="1" t="e">
        <f>#REF!+#REF!</f>
        <v>#REF!</v>
      </c>
      <c r="AP27" s="1" t="e">
        <f>#REF!+#REF!</f>
        <v>#REF!</v>
      </c>
      <c r="AQ27" s="1" t="e">
        <f>#REF!+#REF!</f>
        <v>#REF!</v>
      </c>
      <c r="AR27" s="1" t="e">
        <f>#REF!+#REF!</f>
        <v>#REF!</v>
      </c>
      <c r="AS27" s="1" t="e">
        <f>#REF!+#REF!</f>
        <v>#REF!</v>
      </c>
      <c r="AT27" s="1" t="e">
        <f>#REF!+#REF!</f>
        <v>#REF!</v>
      </c>
      <c r="AU27" s="1" t="e">
        <f>#REF!+#REF!</f>
        <v>#REF!</v>
      </c>
      <c r="AV27" s="1" t="e">
        <f>#REF!+#REF!</f>
        <v>#REF!</v>
      </c>
      <c r="AW27" s="1" t="e">
        <f>#REF!+#REF!</f>
        <v>#REF!</v>
      </c>
      <c r="AX27" s="1" t="e">
        <f>#REF!+#REF!</f>
        <v>#REF!</v>
      </c>
      <c r="AY27" s="1" t="e">
        <f>#REF!+#REF!</f>
        <v>#REF!</v>
      </c>
      <c r="BA27" s="1" t="e">
        <f>#REF!+#REF!</f>
        <v>#REF!</v>
      </c>
      <c r="BB27" s="1" t="e">
        <f>#REF!+#REF!</f>
        <v>#REF!</v>
      </c>
      <c r="BC27" s="1" t="e">
        <f>#REF!+#REF!</f>
        <v>#REF!</v>
      </c>
      <c r="BD27" s="1" t="e">
        <f>#REF!+#REF!</f>
        <v>#REF!</v>
      </c>
      <c r="BE27" s="1" t="e">
        <f>#REF!+#REF!</f>
        <v>#REF!</v>
      </c>
      <c r="BF27" s="1" t="e">
        <f>#REF!+#REF!</f>
        <v>#REF!</v>
      </c>
      <c r="BG27" s="1" t="e">
        <f>#REF!+#REF!</f>
        <v>#REF!</v>
      </c>
      <c r="BH27" s="1" t="e">
        <f>#REF!+#REF!</f>
        <v>#REF!</v>
      </c>
      <c r="BI27" s="1" t="e">
        <f>#REF!+#REF!</f>
        <v>#REF!</v>
      </c>
      <c r="BJ27" s="1" t="e">
        <f>#REF!+#REF!</f>
        <v>#REF!</v>
      </c>
      <c r="BK27" s="1" t="e">
        <f>#REF!+#REF!</f>
        <v>#REF!</v>
      </c>
      <c r="BL27" s="1" t="e">
        <f>#REF!+#REF!</f>
        <v>#REF!</v>
      </c>
      <c r="BM27" s="12" t="e">
        <f>#REF!+#REF!</f>
        <v>#REF!</v>
      </c>
      <c r="BN27" s="1" t="e">
        <f>#REF!+#REF!</f>
        <v>#REF!</v>
      </c>
      <c r="BO27" s="1" t="e">
        <f>#REF!+#REF!</f>
        <v>#REF!</v>
      </c>
      <c r="BP27" s="1" t="e">
        <f>#REF!+#REF!</f>
        <v>#REF!</v>
      </c>
      <c r="BQ27" s="12" t="e">
        <f>#REF!+#REF!</f>
        <v>#REF!</v>
      </c>
      <c r="BR27" s="1" t="e">
        <f>#REF!+#REF!</f>
        <v>#REF!</v>
      </c>
      <c r="BS27" s="1" t="e">
        <f>#REF!+#REF!</f>
        <v>#REF!</v>
      </c>
      <c r="BT27" s="1" t="e">
        <f>#REF!+#REF!</f>
        <v>#REF!</v>
      </c>
      <c r="BU27" s="7" t="e">
        <f>#REF!+#REF!</f>
        <v>#REF!</v>
      </c>
      <c r="BV27" s="7" t="e">
        <f>#REF!+#REF!</f>
        <v>#REF!</v>
      </c>
      <c r="BW27" s="7" t="e">
        <f>#REF!+#REF!</f>
        <v>#REF!</v>
      </c>
      <c r="BX27" s="4"/>
    </row>
    <row r="28" spans="1:76" s="1" customFormat="1" ht="12.75">
      <c r="A28" s="42" t="s">
        <v>50</v>
      </c>
      <c r="B28" s="46">
        <v>44872.99966199326</v>
      </c>
      <c r="C28" s="46">
        <v>21368.095077139646</v>
      </c>
      <c r="D28" s="46">
        <v>23504.90458485361</v>
      </c>
      <c r="E28" s="4"/>
      <c r="F28" s="5" t="e">
        <f>#REF!+#REF!</f>
        <v>#REF!</v>
      </c>
      <c r="G28" s="5" t="e">
        <f>#REF!+#REF!</f>
        <v>#REF!</v>
      </c>
      <c r="H28" s="5" t="e">
        <f>#REF!+#REF!</f>
        <v>#REF!</v>
      </c>
      <c r="I28" s="1" t="e">
        <f>#REF!+#REF!</f>
        <v>#REF!</v>
      </c>
      <c r="L28" s="1" t="e">
        <f>#REF!+#REF!</f>
        <v>#REF!</v>
      </c>
      <c r="O28" s="1" t="e">
        <f>#REF!+#REF!</f>
        <v>#REF!</v>
      </c>
      <c r="R28" s="7" t="e">
        <f>#REF!+#REF!</f>
        <v>#REF!</v>
      </c>
      <c r="S28" s="7" t="e">
        <f>#REF!+#REF!</f>
        <v>#REF!</v>
      </c>
      <c r="T28" s="7" t="e">
        <f>#REF!+#REF!</f>
        <v>#REF!</v>
      </c>
      <c r="U28" s="1" t="e">
        <f>#REF!+#REF!</f>
        <v>#REF!</v>
      </c>
      <c r="X28" s="1" t="e">
        <f>#REF!+#REF!</f>
        <v>#REF!</v>
      </c>
      <c r="AA28" s="1" t="e">
        <f>#REF!+#REF!</f>
        <v>#REF!</v>
      </c>
      <c r="AD28" s="25" t="e">
        <f>#REF!+#REF!</f>
        <v>#REF!</v>
      </c>
      <c r="AE28" s="25" t="e">
        <f>#REF!+#REF!</f>
        <v>#REF!</v>
      </c>
      <c r="AF28" s="25" t="e">
        <f>#REF!+#REF!</f>
        <v>#REF!</v>
      </c>
      <c r="AG28" s="4"/>
      <c r="AH28" s="7" t="e">
        <f>#REF!+#REF!</f>
        <v>#REF!</v>
      </c>
      <c r="AI28" s="7" t="e">
        <f>#REF!+#REF!</f>
        <v>#REF!</v>
      </c>
      <c r="AJ28" s="7" t="e">
        <f>#REF!+#REF!</f>
        <v>#REF!</v>
      </c>
      <c r="AK28" s="1" t="e">
        <f>#REF!+#REF!</f>
        <v>#REF!</v>
      </c>
      <c r="AN28" s="1" t="e">
        <f>#REF!+#REF!</f>
        <v>#REF!</v>
      </c>
      <c r="AQ28" s="1" t="e">
        <f>#REF!+#REF!</f>
        <v>#REF!</v>
      </c>
      <c r="AT28" s="1" t="e">
        <f>#REF!+#REF!</f>
        <v>#REF!</v>
      </c>
      <c r="AW28" s="1" t="e">
        <f>#REF!+#REF!</f>
        <v>#REF!</v>
      </c>
      <c r="BA28" s="1" t="e">
        <f>#REF!+#REF!</f>
        <v>#REF!</v>
      </c>
      <c r="BD28" s="1" t="e">
        <f>#REF!+#REF!</f>
        <v>#REF!</v>
      </c>
      <c r="BG28" s="1" t="e">
        <f>#REF!+#REF!</f>
        <v>#REF!</v>
      </c>
      <c r="BJ28" s="1" t="e">
        <f>#REF!+#REF!</f>
        <v>#REF!</v>
      </c>
      <c r="BM28" s="12" t="e">
        <f>#REF!+#REF!</f>
        <v>#REF!</v>
      </c>
      <c r="BN28" s="1" t="e">
        <f>#REF!+#REF!</f>
        <v>#REF!</v>
      </c>
      <c r="BQ28" s="12" t="e">
        <f>#REF!+#REF!</f>
        <v>#REF!</v>
      </c>
      <c r="BR28" s="1" t="e">
        <f>#REF!+#REF!</f>
        <v>#REF!</v>
      </c>
      <c r="BU28" s="7" t="e">
        <f>#REF!+#REF!</f>
        <v>#REF!</v>
      </c>
      <c r="BV28" s="7" t="e">
        <f>#REF!+#REF!</f>
        <v>#REF!</v>
      </c>
      <c r="BW28" s="7" t="e">
        <f>#REF!+#REF!</f>
        <v>#REF!</v>
      </c>
      <c r="BX28" s="4"/>
    </row>
    <row r="29" spans="1:76" s="3" customFormat="1" ht="13.5" customHeight="1">
      <c r="A29" s="40" t="s">
        <v>51</v>
      </c>
      <c r="B29" s="46">
        <v>15234.408</v>
      </c>
      <c r="C29" s="46">
        <v>7254.48</v>
      </c>
      <c r="D29" s="46">
        <v>7979.928</v>
      </c>
      <c r="E29" s="17"/>
      <c r="F29" s="19" t="e">
        <f>#REF!*#REF!*#REF!</f>
        <v>#REF!</v>
      </c>
      <c r="G29" s="19" t="e">
        <f>#REF!*#REF!*6</f>
        <v>#REF!</v>
      </c>
      <c r="H29" s="19" t="e">
        <f>#REF!*#REF!*6</f>
        <v>#REF!</v>
      </c>
      <c r="I29" s="3" t="e">
        <f>#REF!*#REF!*#REF!</f>
        <v>#REF!</v>
      </c>
      <c r="J29" s="3" t="e">
        <f>#REF!*#REF!*6</f>
        <v>#REF!</v>
      </c>
      <c r="K29" s="3" t="e">
        <f>#REF!*#REF!*6</f>
        <v>#REF!</v>
      </c>
      <c r="L29" s="3" t="e">
        <f>#REF!*#REF!*#REF!</f>
        <v>#REF!</v>
      </c>
      <c r="M29" s="3" t="e">
        <f>#REF!*#REF!*6</f>
        <v>#REF!</v>
      </c>
      <c r="N29" s="3" t="e">
        <f>#REF!*#REF!*6</f>
        <v>#REF!</v>
      </c>
      <c r="O29" s="3" t="e">
        <f>#REF!*#REF!*#REF!</f>
        <v>#REF!</v>
      </c>
      <c r="P29" s="3" t="e">
        <f>#REF!*#REF!*6</f>
        <v>#REF!</v>
      </c>
      <c r="Q29" s="3" t="e">
        <f>#REF!*#REF!*6</f>
        <v>#REF!</v>
      </c>
      <c r="R29" s="9" t="e">
        <f>#REF!*#REF!*#REF!</f>
        <v>#REF!</v>
      </c>
      <c r="S29" s="9" t="e">
        <f>#REF!*#REF!*6</f>
        <v>#REF!</v>
      </c>
      <c r="T29" s="9" t="e">
        <f>#REF!*#REF!*6</f>
        <v>#REF!</v>
      </c>
      <c r="U29" s="3" t="e">
        <f>#REF!*#REF!*#REF!</f>
        <v>#REF!</v>
      </c>
      <c r="V29" s="3" t="e">
        <f>#REF!*#REF!*6</f>
        <v>#REF!</v>
      </c>
      <c r="W29" s="3" t="e">
        <f>#REF!*#REF!*6</f>
        <v>#REF!</v>
      </c>
      <c r="X29" s="3" t="e">
        <f>#REF!*#REF!*#REF!</f>
        <v>#REF!</v>
      </c>
      <c r="Y29" s="3" t="e">
        <f>#REF!*#REF!*6</f>
        <v>#REF!</v>
      </c>
      <c r="Z29" s="3" t="e">
        <f>#REF!*#REF!*6</f>
        <v>#REF!</v>
      </c>
      <c r="AA29" s="3" t="e">
        <f>#REF!*#REF!*#REF!</f>
        <v>#REF!</v>
      </c>
      <c r="AB29" s="3" t="e">
        <f>#REF!*#REF!*6</f>
        <v>#REF!</v>
      </c>
      <c r="AC29" s="3" t="e">
        <f>#REF!*#REF!*6</f>
        <v>#REF!</v>
      </c>
      <c r="AD29" s="26" t="e">
        <f>#REF!*#REF!*#REF!</f>
        <v>#REF!</v>
      </c>
      <c r="AE29" s="26" t="e">
        <f>#REF!*#REF!*6</f>
        <v>#REF!</v>
      </c>
      <c r="AF29" s="26" t="e">
        <f>#REF!*#REF!*6</f>
        <v>#REF!</v>
      </c>
      <c r="AG29" s="17"/>
      <c r="AH29" s="9" t="e">
        <f>#REF!*#REF!*#REF!</f>
        <v>#REF!</v>
      </c>
      <c r="AI29" s="9" t="e">
        <f>#REF!*#REF!*6</f>
        <v>#REF!</v>
      </c>
      <c r="AJ29" s="9" t="e">
        <f>#REF!*#REF!*6</f>
        <v>#REF!</v>
      </c>
      <c r="AK29" s="3" t="e">
        <f>#REF!*#REF!*#REF!</f>
        <v>#REF!</v>
      </c>
      <c r="AL29" s="3" t="e">
        <f>#REF!*#REF!*6</f>
        <v>#REF!</v>
      </c>
      <c r="AM29" s="3" t="e">
        <f>#REF!*#REF!*6</f>
        <v>#REF!</v>
      </c>
      <c r="AN29" s="3" t="e">
        <f>#REF!*#REF!*#REF!</f>
        <v>#REF!</v>
      </c>
      <c r="AO29" s="3" t="e">
        <f>#REF!*#REF!*6</f>
        <v>#REF!</v>
      </c>
      <c r="AP29" s="3" t="e">
        <f>#REF!*#REF!*6</f>
        <v>#REF!</v>
      </c>
      <c r="AQ29" s="3" t="e">
        <f>#REF!*#REF!*#REF!</f>
        <v>#REF!</v>
      </c>
      <c r="AR29" s="3" t="e">
        <f>#REF!*#REF!*6</f>
        <v>#REF!</v>
      </c>
      <c r="AS29" s="3" t="e">
        <f>#REF!*#REF!*6</f>
        <v>#REF!</v>
      </c>
      <c r="AT29" s="3" t="e">
        <f>#REF!*#REF!*#REF!</f>
        <v>#REF!</v>
      </c>
      <c r="AU29" s="3" t="e">
        <f>#REF!*#REF!*6</f>
        <v>#REF!</v>
      </c>
      <c r="AV29" s="3" t="e">
        <f>#REF!*#REF!*6</f>
        <v>#REF!</v>
      </c>
      <c r="AW29" s="3" t="e">
        <f>#REF!*#REF!*#REF!</f>
        <v>#REF!</v>
      </c>
      <c r="AX29" s="3" t="e">
        <f>#REF!*#REF!*6</f>
        <v>#REF!</v>
      </c>
      <c r="AY29" s="3" t="e">
        <f>#REF!*#REF!*6</f>
        <v>#REF!</v>
      </c>
      <c r="BA29" s="3" t="e">
        <f>#REF!*#REF!*#REF!</f>
        <v>#REF!</v>
      </c>
      <c r="BB29" s="3" t="e">
        <f>#REF!*#REF!*6</f>
        <v>#REF!</v>
      </c>
      <c r="BC29" s="3" t="e">
        <f>#REF!*#REF!*6</f>
        <v>#REF!</v>
      </c>
      <c r="BD29" s="3" t="e">
        <f>#REF!*#REF!*#REF!</f>
        <v>#REF!</v>
      </c>
      <c r="BE29" s="3" t="e">
        <f>#REF!*#REF!*6</f>
        <v>#REF!</v>
      </c>
      <c r="BF29" s="3" t="e">
        <f>#REF!*#REF!*6</f>
        <v>#REF!</v>
      </c>
      <c r="BG29" s="3" t="e">
        <f>#REF!*#REF!*#REF!</f>
        <v>#REF!</v>
      </c>
      <c r="BH29" s="3" t="e">
        <f>#REF!*#REF!*6</f>
        <v>#REF!</v>
      </c>
      <c r="BI29" s="3" t="e">
        <f>#REF!*#REF!*6</f>
        <v>#REF!</v>
      </c>
      <c r="BJ29" s="3" t="e">
        <f>#REF!*#REF!*#REF!</f>
        <v>#REF!</v>
      </c>
      <c r="BK29" s="3" t="e">
        <f>#REF!*#REF!*6</f>
        <v>#REF!</v>
      </c>
      <c r="BL29" s="3" t="e">
        <f>#REF!*#REF!*6</f>
        <v>#REF!</v>
      </c>
      <c r="BM29" s="14" t="e">
        <f>#REF!*#REF!*#REF!</f>
        <v>#REF!</v>
      </c>
      <c r="BN29" s="3" t="e">
        <f>#REF!*#REF!*#REF!</f>
        <v>#REF!</v>
      </c>
      <c r="BO29" s="3" t="e">
        <f>#REF!*#REF!*6</f>
        <v>#REF!</v>
      </c>
      <c r="BP29" s="3" t="e">
        <f>#REF!*#REF!*6</f>
        <v>#REF!</v>
      </c>
      <c r="BQ29" s="14" t="e">
        <f>#REF!*#REF!*#REF!</f>
        <v>#REF!</v>
      </c>
      <c r="BR29" s="3" t="e">
        <f>#REF!*#REF!*#REF!</f>
        <v>#REF!</v>
      </c>
      <c r="BS29" s="3" t="e">
        <f>#REF!*#REF!*6</f>
        <v>#REF!</v>
      </c>
      <c r="BT29" s="3" t="e">
        <f>#REF!*#REF!*6</f>
        <v>#REF!</v>
      </c>
      <c r="BU29" s="9" t="e">
        <f>#REF!*#REF!*12</f>
        <v>#REF!</v>
      </c>
      <c r="BV29" s="9" t="e">
        <f>#REF!*#REF!*6</f>
        <v>#REF!</v>
      </c>
      <c r="BW29" s="9" t="e">
        <f>#REF!*#REF!*6</f>
        <v>#REF!</v>
      </c>
      <c r="BX29" s="17"/>
    </row>
    <row r="30" spans="1:76" s="1" customFormat="1" ht="12.75">
      <c r="A30" s="44" t="s">
        <v>52</v>
      </c>
      <c r="B30" s="46">
        <v>24386.41268481554</v>
      </c>
      <c r="C30" s="46">
        <v>11638.957530073509</v>
      </c>
      <c r="D30" s="46">
        <v>12747.455154742027</v>
      </c>
      <c r="E30" s="4"/>
      <c r="F30" s="5" t="e">
        <f>((F19-#REF!)+F26)*(15.8%)</f>
        <v>#REF!</v>
      </c>
      <c r="G30" s="5" t="e">
        <f>((G19-#REF!)+G26)*(15.8%)</f>
        <v>#REF!</v>
      </c>
      <c r="H30" s="5" t="e">
        <f>((H19-#REF!)+H26)*(15.8%)</f>
        <v>#REF!</v>
      </c>
      <c r="I30" s="1" t="e">
        <f>((I19-#REF!)+I26)*(15.8%)</f>
        <v>#REF!</v>
      </c>
      <c r="J30" s="1" t="e">
        <f>((J19-#REF!)+J26)*(15.8%)</f>
        <v>#REF!</v>
      </c>
      <c r="K30" s="1" t="e">
        <f>((K19-#REF!)+K26)*(15.8%)</f>
        <v>#REF!</v>
      </c>
      <c r="L30" s="1" t="e">
        <f>((L19-#REF!)+L26)*(15.8%)</f>
        <v>#REF!</v>
      </c>
      <c r="M30" s="1" t="e">
        <f>((M19-#REF!)+M26)*(15.8%)</f>
        <v>#REF!</v>
      </c>
      <c r="N30" s="1" t="e">
        <f>((N19-#REF!)+N26)*(15.8%)</f>
        <v>#REF!</v>
      </c>
      <c r="O30" s="1" t="e">
        <f>((O19-#REF!)+O26)*(15.8%)</f>
        <v>#REF!</v>
      </c>
      <c r="P30" s="1" t="e">
        <f>((P19-#REF!)+P26)*(15.8%)</f>
        <v>#REF!</v>
      </c>
      <c r="Q30" s="1" t="e">
        <f>((Q19-#REF!)+Q26)*(15.8%)</f>
        <v>#REF!</v>
      </c>
      <c r="R30" s="7" t="e">
        <f>((R19-#REF!)+R26)*(15.8%)</f>
        <v>#REF!</v>
      </c>
      <c r="S30" s="7" t="e">
        <f>((S19-#REF!)+S26)*(15.8%)</f>
        <v>#REF!</v>
      </c>
      <c r="T30" s="7" t="e">
        <f>((T19-#REF!)+T26)*(15.8%)</f>
        <v>#REF!</v>
      </c>
      <c r="U30" s="1" t="e">
        <f>((U19-#REF!)+U26)*(15.8%)</f>
        <v>#REF!</v>
      </c>
      <c r="V30" s="1" t="e">
        <f>((V19-#REF!)+V26)*(15.8%)</f>
        <v>#REF!</v>
      </c>
      <c r="W30" s="1" t="e">
        <f>((W19-#REF!)+W26)*(15.8%)</f>
        <v>#REF!</v>
      </c>
      <c r="X30" s="1" t="e">
        <f>((X19-#REF!)+X26)*(15.8%)</f>
        <v>#REF!</v>
      </c>
      <c r="Y30" s="1" t="e">
        <f>((Y19-#REF!)+Y26)*(15.8%)</f>
        <v>#REF!</v>
      </c>
      <c r="Z30" s="1" t="e">
        <f>((Z19-#REF!)+Z26)*(15.8%)</f>
        <v>#REF!</v>
      </c>
      <c r="AA30" s="1" t="e">
        <f>((AA19-#REF!)+AA26)*(15.8%)</f>
        <v>#REF!</v>
      </c>
      <c r="AB30" s="1" t="e">
        <f>((AB19-#REF!)+AB26)*(15.8%)</f>
        <v>#REF!</v>
      </c>
      <c r="AC30" s="1" t="e">
        <f>((AC19-#REF!)+AC26)*(15.8%)</f>
        <v>#REF!</v>
      </c>
      <c r="AD30" s="25" t="e">
        <f>((AD19-#REF!)+AD26)*(15.8%)</f>
        <v>#REF!</v>
      </c>
      <c r="AE30" s="25" t="e">
        <f>((AE19-#REF!)+AE26)*(15.8%)</f>
        <v>#REF!</v>
      </c>
      <c r="AF30" s="25" t="e">
        <f>((AF19-#REF!)+AF26)*(15.8%)</f>
        <v>#REF!</v>
      </c>
      <c r="AG30" s="4"/>
      <c r="AH30" s="7" t="e">
        <f>((AH19-#REF!)+AH26)*(15.8%)</f>
        <v>#REF!</v>
      </c>
      <c r="AI30" s="7" t="e">
        <f>((AI19-#REF!)+AI26)*(15.8%)</f>
        <v>#REF!</v>
      </c>
      <c r="AJ30" s="7" t="e">
        <f>((AJ19-#REF!)+AJ26)*(15.8%)</f>
        <v>#REF!</v>
      </c>
      <c r="AK30" s="1" t="e">
        <f>((AK19-#REF!)+AK26)*(15.8%)</f>
        <v>#REF!</v>
      </c>
      <c r="AL30" s="1" t="e">
        <f>((AL19-#REF!)+AL26)*(15.8%)</f>
        <v>#REF!</v>
      </c>
      <c r="AM30" s="1" t="e">
        <f>((AM19-#REF!)+AM26)*(15.8%)</f>
        <v>#REF!</v>
      </c>
      <c r="AN30" s="1" t="e">
        <f>((AN19-#REF!)+AN26)*(15.8%)</f>
        <v>#REF!</v>
      </c>
      <c r="AO30" s="1" t="e">
        <f>((AO19-#REF!)+AO26)*(15.8%)</f>
        <v>#REF!</v>
      </c>
      <c r="AP30" s="1" t="e">
        <f>((AP19-#REF!)+AP26)*(15.8%)</f>
        <v>#REF!</v>
      </c>
      <c r="AQ30" s="1" t="e">
        <f>((AQ19-#REF!)+AQ26)*(15.8%)</f>
        <v>#REF!</v>
      </c>
      <c r="AR30" s="1" t="e">
        <f>((AR19-#REF!)+AR26)*(15.8%)</f>
        <v>#REF!</v>
      </c>
      <c r="AS30" s="1" t="e">
        <f>((AS19-#REF!)+AS26)*(15.8%)</f>
        <v>#REF!</v>
      </c>
      <c r="AT30" s="1" t="e">
        <f>((AT19-#REF!)+AT26)*(15.8%)</f>
        <v>#REF!</v>
      </c>
      <c r="AU30" s="1" t="e">
        <f>((AU19-#REF!)+AU26)*(15.8%)</f>
        <v>#REF!</v>
      </c>
      <c r="AV30" s="1" t="e">
        <f>((AV19-#REF!)+AV26)*(15.8%)</f>
        <v>#REF!</v>
      </c>
      <c r="AW30" s="1" t="e">
        <f>((AW19-#REF!)+AW26)*(15.8%)</f>
        <v>#REF!</v>
      </c>
      <c r="AX30" s="1" t="e">
        <f>((AX19-#REF!)+AX26)*(15.8%)</f>
        <v>#REF!</v>
      </c>
      <c r="AY30" s="1" t="e">
        <f>((AY19-#REF!)+AY26)*(15.8%)</f>
        <v>#REF!</v>
      </c>
      <c r="BA30" s="1" t="e">
        <f>((BA19-#REF!)+BA26)*(15.8%)</f>
        <v>#REF!</v>
      </c>
      <c r="BB30" s="1" t="e">
        <f>((BB19-#REF!)+BB26)*(15.8%)</f>
        <v>#REF!</v>
      </c>
      <c r="BC30" s="1" t="e">
        <f>((BC19-#REF!)+BC26)*(15.8%)</f>
        <v>#REF!</v>
      </c>
      <c r="BD30" s="1" t="e">
        <f>((BD19-#REF!)+BD26)*(15.8%)</f>
        <v>#REF!</v>
      </c>
      <c r="BE30" s="1" t="e">
        <f>((BE19-#REF!)+BE26)*(15.8%)</f>
        <v>#REF!</v>
      </c>
      <c r="BF30" s="1" t="e">
        <f>((BF19-#REF!)+BF26)*(15.8%)</f>
        <v>#REF!</v>
      </c>
      <c r="BG30" s="1" t="e">
        <f>((BG19-#REF!)+BG26)*(15.8%)</f>
        <v>#REF!</v>
      </c>
      <c r="BH30" s="1" t="e">
        <f>((BH19-#REF!)+BH26)*(15.8%)</f>
        <v>#REF!</v>
      </c>
      <c r="BI30" s="1" t="e">
        <f>((BI19-#REF!)+BI26)*(15.8%)</f>
        <v>#REF!</v>
      </c>
      <c r="BJ30" s="1" t="e">
        <f>((BJ19-#REF!)+BJ26)*(15.8%)</f>
        <v>#REF!</v>
      </c>
      <c r="BK30" s="1" t="e">
        <f>((BK19-#REF!)+BK26)*(15.8%)</f>
        <v>#REF!</v>
      </c>
      <c r="BL30" s="1" t="e">
        <f>((BL19-#REF!)+BL26)*(15.8%)</f>
        <v>#REF!</v>
      </c>
      <c r="BM30" s="12" t="e">
        <f>((BM19-#REF!)+BM26)*(15.8%)</f>
        <v>#REF!</v>
      </c>
      <c r="BN30" s="1" t="e">
        <f>((BN19-#REF!)+BN26)*(15.8%)</f>
        <v>#REF!</v>
      </c>
      <c r="BO30" s="1" t="e">
        <f>((BO19-#REF!)+BO26)*(15.8%)</f>
        <v>#REF!</v>
      </c>
      <c r="BP30" s="1" t="e">
        <f>((BP19-#REF!)+BP26)*(15.8%)</f>
        <v>#REF!</v>
      </c>
      <c r="BQ30" s="12" t="e">
        <f>((BQ19-#REF!)+BQ26)*(15.8%)</f>
        <v>#REF!</v>
      </c>
      <c r="BR30" s="1" t="e">
        <f>((BR19-#REF!)+BR26)*(15.8%)</f>
        <v>#REF!</v>
      </c>
      <c r="BS30" s="1" t="e">
        <f>((BS19-#REF!)+BS26)*(15.8%)</f>
        <v>#REF!</v>
      </c>
      <c r="BT30" s="1" t="e">
        <f>((BT19-#REF!)+BT26)*(15.8%)</f>
        <v>#REF!</v>
      </c>
      <c r="BU30" s="7" t="e">
        <f>((BU19-#REF!)+BU26)*(15.8%)</f>
        <v>#REF!</v>
      </c>
      <c r="BV30" s="7" t="e">
        <f>((BV19-#REF!)+BV26)*(15.8%)</f>
        <v>#REF!</v>
      </c>
      <c r="BW30" s="7" t="e">
        <f>((BW19-#REF!)+BW26)*(15.8%)</f>
        <v>#REF!</v>
      </c>
      <c r="BX30" s="4"/>
    </row>
    <row r="31" spans="1:76" s="1" customFormat="1" ht="25.5">
      <c r="A31" s="43" t="s">
        <v>53</v>
      </c>
      <c r="B31" s="46">
        <v>99169.91860881356</v>
      </c>
      <c r="C31" s="46">
        <v>47223.770766101705</v>
      </c>
      <c r="D31" s="46">
        <v>51946.14784271188</v>
      </c>
      <c r="E31" s="4"/>
      <c r="F31" s="5" t="e">
        <f>SUM(#REF!)</f>
        <v>#REF!</v>
      </c>
      <c r="G31" s="5" t="e">
        <f>SUM(#REF!)</f>
        <v>#REF!</v>
      </c>
      <c r="H31" s="5" t="e">
        <f>SUM(#REF!)</f>
        <v>#REF!</v>
      </c>
      <c r="I31" s="1" t="e">
        <f>SUM(#REF!)</f>
        <v>#REF!</v>
      </c>
      <c r="J31" s="1" t="e">
        <f>SUM(#REF!)</f>
        <v>#REF!</v>
      </c>
      <c r="K31" s="1" t="e">
        <f>SUM(#REF!)</f>
        <v>#REF!</v>
      </c>
      <c r="L31" s="1" t="e">
        <f>SUM(#REF!)</f>
        <v>#REF!</v>
      </c>
      <c r="M31" s="1" t="e">
        <f>SUM(#REF!)</f>
        <v>#REF!</v>
      </c>
      <c r="N31" s="1" t="e">
        <f>SUM(#REF!)</f>
        <v>#REF!</v>
      </c>
      <c r="O31" s="1" t="e">
        <f>SUM(#REF!)</f>
        <v>#REF!</v>
      </c>
      <c r="P31" s="1" t="e">
        <f>SUM(#REF!)</f>
        <v>#REF!</v>
      </c>
      <c r="Q31" s="1" t="e">
        <f>SUM(#REF!)</f>
        <v>#REF!</v>
      </c>
      <c r="R31" s="7" t="e">
        <f>SUM(#REF!)</f>
        <v>#REF!</v>
      </c>
      <c r="S31" s="7" t="e">
        <f>SUM(#REF!)</f>
        <v>#REF!</v>
      </c>
      <c r="T31" s="7" t="e">
        <f>SUM(#REF!)</f>
        <v>#REF!</v>
      </c>
      <c r="U31" s="1" t="e">
        <f>SUM(#REF!)</f>
        <v>#REF!</v>
      </c>
      <c r="V31" s="1" t="e">
        <f>SUM(#REF!)</f>
        <v>#REF!</v>
      </c>
      <c r="W31" s="1" t="e">
        <f>SUM(#REF!)</f>
        <v>#REF!</v>
      </c>
      <c r="X31" s="1" t="e">
        <f>SUM(#REF!)</f>
        <v>#REF!</v>
      </c>
      <c r="Y31" s="1" t="e">
        <f>SUM(#REF!)</f>
        <v>#REF!</v>
      </c>
      <c r="Z31" s="1" t="e">
        <f>SUM(#REF!)</f>
        <v>#REF!</v>
      </c>
      <c r="AA31" s="1" t="e">
        <f>SUM(#REF!)</f>
        <v>#REF!</v>
      </c>
      <c r="AB31" s="1" t="e">
        <f>SUM(#REF!)</f>
        <v>#REF!</v>
      </c>
      <c r="AC31" s="1" t="e">
        <f>SUM(#REF!)</f>
        <v>#REF!</v>
      </c>
      <c r="AD31" s="25" t="e">
        <f>SUM(#REF!)</f>
        <v>#REF!</v>
      </c>
      <c r="AE31" s="25" t="e">
        <f>SUM(#REF!)</f>
        <v>#REF!</v>
      </c>
      <c r="AF31" s="25" t="e">
        <f>SUM(#REF!)</f>
        <v>#REF!</v>
      </c>
      <c r="AG31" s="4"/>
      <c r="AH31" s="7" t="e">
        <f>SUM(#REF!)</f>
        <v>#REF!</v>
      </c>
      <c r="AI31" s="7" t="e">
        <f>SUM(#REF!)</f>
        <v>#REF!</v>
      </c>
      <c r="AJ31" s="7" t="e">
        <f>SUM(#REF!)</f>
        <v>#REF!</v>
      </c>
      <c r="AK31" s="1" t="e">
        <f>SUM(#REF!)</f>
        <v>#REF!</v>
      </c>
      <c r="AL31" s="1" t="e">
        <f>SUM(#REF!)</f>
        <v>#REF!</v>
      </c>
      <c r="AM31" s="1" t="e">
        <f>SUM(#REF!)</f>
        <v>#REF!</v>
      </c>
      <c r="AN31" s="1" t="e">
        <f>SUM(#REF!)</f>
        <v>#REF!</v>
      </c>
      <c r="AO31" s="1" t="e">
        <f>SUM(#REF!)</f>
        <v>#REF!</v>
      </c>
      <c r="AP31" s="1" t="e">
        <f>SUM(#REF!)</f>
        <v>#REF!</v>
      </c>
      <c r="AQ31" s="1" t="e">
        <f>SUM(#REF!)</f>
        <v>#REF!</v>
      </c>
      <c r="AR31" s="1" t="e">
        <f>SUM(#REF!)</f>
        <v>#REF!</v>
      </c>
      <c r="AS31" s="1" t="e">
        <f>SUM(#REF!)</f>
        <v>#REF!</v>
      </c>
      <c r="AT31" s="1" t="e">
        <f>SUM(#REF!)</f>
        <v>#REF!</v>
      </c>
      <c r="AU31" s="1" t="e">
        <f>SUM(#REF!)</f>
        <v>#REF!</v>
      </c>
      <c r="AV31" s="1" t="e">
        <f>SUM(#REF!)</f>
        <v>#REF!</v>
      </c>
      <c r="AW31" s="1" t="e">
        <f>SUM(#REF!)</f>
        <v>#REF!</v>
      </c>
      <c r="AX31" s="1" t="e">
        <f>SUM(#REF!)</f>
        <v>#REF!</v>
      </c>
      <c r="AY31" s="1" t="e">
        <f>SUM(#REF!)</f>
        <v>#REF!</v>
      </c>
      <c r="BA31" s="1" t="e">
        <f>SUM(#REF!)</f>
        <v>#REF!</v>
      </c>
      <c r="BB31" s="1" t="e">
        <f>SUM(#REF!)</f>
        <v>#REF!</v>
      </c>
      <c r="BC31" s="1" t="e">
        <f>SUM(#REF!)</f>
        <v>#REF!</v>
      </c>
      <c r="BD31" s="1" t="e">
        <f>SUM(#REF!)</f>
        <v>#REF!</v>
      </c>
      <c r="BE31" s="1" t="e">
        <f>SUM(#REF!)</f>
        <v>#REF!</v>
      </c>
      <c r="BF31" s="1" t="e">
        <f>SUM(#REF!)</f>
        <v>#REF!</v>
      </c>
      <c r="BG31" s="1" t="e">
        <f>SUM(#REF!)</f>
        <v>#REF!</v>
      </c>
      <c r="BH31" s="1" t="e">
        <f>SUM(#REF!)</f>
        <v>#REF!</v>
      </c>
      <c r="BI31" s="1" t="e">
        <f>SUM(#REF!)</f>
        <v>#REF!</v>
      </c>
      <c r="BJ31" s="1" t="e">
        <f>SUM(#REF!)</f>
        <v>#REF!</v>
      </c>
      <c r="BK31" s="1" t="e">
        <f>SUM(#REF!)</f>
        <v>#REF!</v>
      </c>
      <c r="BL31" s="1" t="e">
        <f>SUM(#REF!)</f>
        <v>#REF!</v>
      </c>
      <c r="BM31" s="12" t="e">
        <f>SUM(#REF!)</f>
        <v>#REF!</v>
      </c>
      <c r="BN31" s="1" t="e">
        <f>SUM(#REF!)</f>
        <v>#REF!</v>
      </c>
      <c r="BO31" s="1" t="e">
        <f>SUM(#REF!)</f>
        <v>#REF!</v>
      </c>
      <c r="BP31" s="1" t="e">
        <f>SUM(#REF!)</f>
        <v>#REF!</v>
      </c>
      <c r="BQ31" s="12" t="e">
        <f>SUM(#REF!)</f>
        <v>#REF!</v>
      </c>
      <c r="BR31" s="1" t="e">
        <f>SUM(#REF!)</f>
        <v>#REF!</v>
      </c>
      <c r="BS31" s="1" t="e">
        <f>SUM(#REF!)</f>
        <v>#REF!</v>
      </c>
      <c r="BT31" s="1" t="e">
        <f>SUM(#REF!)</f>
        <v>#REF!</v>
      </c>
      <c r="BU31" s="7" t="e">
        <f>SUM(#REF!)</f>
        <v>#REF!</v>
      </c>
      <c r="BV31" s="7" t="e">
        <f>SUM(#REF!)</f>
        <v>#REF!</v>
      </c>
      <c r="BW31" s="7" t="e">
        <f>SUM(#REF!)</f>
        <v>#REF!</v>
      </c>
      <c r="BX31" s="4"/>
    </row>
    <row r="32" spans="1:76" s="1" customFormat="1" ht="12.75">
      <c r="A32" s="44" t="s">
        <v>61</v>
      </c>
      <c r="B32" s="46">
        <v>1282947.4112547399</v>
      </c>
      <c r="C32" s="46">
        <v>633882.9046611974</v>
      </c>
      <c r="D32" s="46">
        <v>649064.5065935426</v>
      </c>
      <c r="E32" s="4"/>
      <c r="F32" s="5" t="e">
        <f>F12+F19+F20+F30+#REF!+#REF!+#REF!</f>
        <v>#REF!</v>
      </c>
      <c r="G32" s="5" t="e">
        <f>G12+G19+G20+G30+#REF!+#REF!+#REF!</f>
        <v>#REF!</v>
      </c>
      <c r="H32" s="5" t="e">
        <f>H12+H19+H20+H30+#REF!+#REF!+#REF!</f>
        <v>#REF!</v>
      </c>
      <c r="I32" s="1" t="e">
        <f>I12+I19+I20+I30+#REF!+#REF!+#REF!</f>
        <v>#REF!</v>
      </c>
      <c r="J32" s="1" t="e">
        <f>J12+J19+J20+J30+#REF!+#REF!+#REF!</f>
        <v>#REF!</v>
      </c>
      <c r="K32" s="1" t="e">
        <f>K12+K19+K20+K30+#REF!+#REF!+#REF!</f>
        <v>#REF!</v>
      </c>
      <c r="L32" s="1" t="e">
        <f>L12+L19+L20+L30+#REF!+#REF!+#REF!</f>
        <v>#REF!</v>
      </c>
      <c r="M32" s="1" t="e">
        <f>M12+M19+M20+M30+#REF!+#REF!+#REF!</f>
        <v>#REF!</v>
      </c>
      <c r="N32" s="1" t="e">
        <f>N12+N19+N20+N30+#REF!+#REF!+#REF!</f>
        <v>#REF!</v>
      </c>
      <c r="O32" s="1" t="e">
        <f>O12+O19+O20+O30+#REF!+#REF!+#REF!</f>
        <v>#REF!</v>
      </c>
      <c r="P32" s="1" t="e">
        <f>P12+P19+P20+P30+#REF!+#REF!+#REF!</f>
        <v>#REF!</v>
      </c>
      <c r="Q32" s="1" t="e">
        <f>Q12+Q19+Q20+Q30+#REF!+#REF!+#REF!</f>
        <v>#REF!</v>
      </c>
      <c r="R32" s="7" t="e">
        <f>R12+R19+R20+R30+#REF!+#REF!+#REF!</f>
        <v>#REF!</v>
      </c>
      <c r="S32" s="7" t="e">
        <f>S12+S19+S20+S30+#REF!+#REF!+#REF!</f>
        <v>#REF!</v>
      </c>
      <c r="T32" s="7" t="e">
        <f>T12+T19+T20+T30+#REF!+#REF!+#REF!</f>
        <v>#REF!</v>
      </c>
      <c r="U32" s="1" t="e">
        <f>U12+U19+U20+U30+#REF!+#REF!+#REF!</f>
        <v>#REF!</v>
      </c>
      <c r="V32" s="1" t="e">
        <f>V12+V19+V20+V30+#REF!+#REF!+#REF!</f>
        <v>#REF!</v>
      </c>
      <c r="W32" s="1" t="e">
        <f>W12+W19+W20+W30+#REF!+#REF!+#REF!</f>
        <v>#REF!</v>
      </c>
      <c r="X32" s="1" t="e">
        <f>X12+X19+X20+X30+#REF!+#REF!+#REF!</f>
        <v>#REF!</v>
      </c>
      <c r="Y32" s="1" t="e">
        <f>Y12+Y19+Y20+Y30+#REF!+#REF!+#REF!</f>
        <v>#REF!</v>
      </c>
      <c r="Z32" s="1" t="e">
        <f>Z12+Z19+Z20+Z30+#REF!+#REF!+#REF!</f>
        <v>#REF!</v>
      </c>
      <c r="AA32" s="1" t="e">
        <f>AA12+AA19+AA20+AA30+#REF!+#REF!+#REF!</f>
        <v>#REF!</v>
      </c>
      <c r="AB32" s="1" t="e">
        <f>AB12+AB19+AB20+AB30+#REF!+#REF!+#REF!</f>
        <v>#REF!</v>
      </c>
      <c r="AC32" s="1" t="e">
        <f>AC12+AC19+AC20+AC30+#REF!+#REF!+#REF!</f>
        <v>#REF!</v>
      </c>
      <c r="AD32" s="25" t="e">
        <f>AD12+AD19+AD20+AD30+#REF!+#REF!+#REF!</f>
        <v>#REF!</v>
      </c>
      <c r="AE32" s="25" t="e">
        <f>AE12+AE19+AE20+AE30+#REF!+#REF!+#REF!</f>
        <v>#REF!</v>
      </c>
      <c r="AF32" s="25" t="e">
        <f>AF12+AF19+AF20+AF30+#REF!+#REF!+#REF!</f>
        <v>#REF!</v>
      </c>
      <c r="AG32" s="4"/>
      <c r="AH32" s="7" t="e">
        <f>AH12+AH19+AH20+AH30+#REF!+#REF!+#REF!</f>
        <v>#REF!</v>
      </c>
      <c r="AI32" s="7" t="e">
        <f>AI12+AI19+AI20+AI30+#REF!+#REF!+#REF!</f>
        <v>#REF!</v>
      </c>
      <c r="AJ32" s="7" t="e">
        <f>AJ12+AJ19+AJ20+AJ30+#REF!+#REF!+#REF!</f>
        <v>#REF!</v>
      </c>
      <c r="AK32" s="1" t="e">
        <f>AK12+AK19+AK20+AK30+#REF!+#REF!+#REF!</f>
        <v>#REF!</v>
      </c>
      <c r="AL32" s="1" t="e">
        <f>AL12+AL19+AL20+AL30+#REF!+#REF!+#REF!</f>
        <v>#REF!</v>
      </c>
      <c r="AM32" s="1" t="e">
        <f>AM12+AM19+AM20+AM30+#REF!+#REF!+#REF!</f>
        <v>#REF!</v>
      </c>
      <c r="AN32" s="1" t="e">
        <f>AN12+AN19+AN20+AN30+#REF!+#REF!+#REF!</f>
        <v>#REF!</v>
      </c>
      <c r="AO32" s="1" t="e">
        <f>AO12+AO19+AO20+AO30+#REF!+#REF!+#REF!</f>
        <v>#REF!</v>
      </c>
      <c r="AP32" s="1" t="e">
        <f>AP12+AP19+AP20+AP30+#REF!+#REF!+#REF!</f>
        <v>#REF!</v>
      </c>
      <c r="AQ32" s="1" t="e">
        <f>AQ12+AQ19+AQ20+AQ30+#REF!+#REF!+#REF!</f>
        <v>#REF!</v>
      </c>
      <c r="AR32" s="1" t="e">
        <f>AR12+AR19+AR20+AR30+#REF!+#REF!+#REF!</f>
        <v>#REF!</v>
      </c>
      <c r="AS32" s="1" t="e">
        <f>AS12+AS19+AS20+AS30+#REF!+#REF!+#REF!</f>
        <v>#REF!</v>
      </c>
      <c r="AT32" s="1" t="e">
        <f>AT12+AT19+AT20+AT30+#REF!+#REF!+#REF!</f>
        <v>#REF!</v>
      </c>
      <c r="AU32" s="1" t="e">
        <f>AU12+AU19+AU20+AU30+#REF!+#REF!+#REF!</f>
        <v>#REF!</v>
      </c>
      <c r="AV32" s="1" t="e">
        <f>AV12+AV19+AV20+AV30+#REF!+#REF!+#REF!</f>
        <v>#REF!</v>
      </c>
      <c r="AW32" s="1" t="e">
        <f>AW12+AW19+AW20+AW30+#REF!+#REF!+#REF!</f>
        <v>#REF!</v>
      </c>
      <c r="AX32" s="1" t="e">
        <f>AX12+AX19+AX20+AX30+#REF!+#REF!+#REF!</f>
        <v>#REF!</v>
      </c>
      <c r="AY32" s="1" t="e">
        <f>AY12+AY19+AY20+AY30+#REF!+#REF!+#REF!</f>
        <v>#REF!</v>
      </c>
      <c r="BA32" s="1" t="e">
        <f>BA12+BA19+BA20+BA30+#REF!+#REF!+#REF!</f>
        <v>#REF!</v>
      </c>
      <c r="BB32" s="1" t="e">
        <f>BB12+BB19+BB20+BB30+#REF!+#REF!+#REF!</f>
        <v>#REF!</v>
      </c>
      <c r="BC32" s="1" t="e">
        <f>BC12+BC19+BC20+BC30+#REF!+#REF!+#REF!</f>
        <v>#REF!</v>
      </c>
      <c r="BD32" s="1" t="e">
        <f>BD12+BD19+BD20+BD30+#REF!+#REF!+#REF!</f>
        <v>#REF!</v>
      </c>
      <c r="BE32" s="1" t="e">
        <f>BE12+BE19+BE20+BE30+#REF!+#REF!+#REF!</f>
        <v>#REF!</v>
      </c>
      <c r="BF32" s="1" t="e">
        <f>BF12+BF19+BF20+BF30+#REF!+#REF!+#REF!</f>
        <v>#REF!</v>
      </c>
      <c r="BG32" s="1" t="e">
        <f>BG12+BG19+BG20+BG30+#REF!+#REF!+#REF!</f>
        <v>#REF!</v>
      </c>
      <c r="BH32" s="1" t="e">
        <f>BH12+BH19+BH20+BH30+#REF!+#REF!+#REF!</f>
        <v>#REF!</v>
      </c>
      <c r="BI32" s="1" t="e">
        <f>BI12+BI19+BI20+BI30+#REF!+#REF!+#REF!</f>
        <v>#REF!</v>
      </c>
      <c r="BJ32" s="1" t="e">
        <f>BJ12+BJ19+BJ20+BJ30+#REF!+#REF!+#REF!</f>
        <v>#REF!</v>
      </c>
      <c r="BK32" s="1" t="e">
        <f>BK12+BK19+BK20+BK30+#REF!+#REF!+#REF!</f>
        <v>#REF!</v>
      </c>
      <c r="BL32" s="1" t="e">
        <f>BL12+BL19+BL20+BL30+#REF!+#REF!+#REF!</f>
        <v>#REF!</v>
      </c>
      <c r="BM32" s="12" t="e">
        <f>BM12+BM19+BM20+BM30+#REF!+#REF!+#REF!</f>
        <v>#REF!</v>
      </c>
      <c r="BN32" s="1" t="e">
        <f>BN12+BN19+BN20+BN30+#REF!+#REF!+#REF!</f>
        <v>#REF!</v>
      </c>
      <c r="BO32" s="1" t="e">
        <f>BO12+BO19+BO20+BO30+#REF!+#REF!+#REF!</f>
        <v>#REF!</v>
      </c>
      <c r="BP32" s="1" t="e">
        <f>BP12+BP19+BP20+BP30+#REF!+#REF!+#REF!</f>
        <v>#REF!</v>
      </c>
      <c r="BQ32" s="12" t="e">
        <f>BQ12+BQ19+BQ20+BQ30+#REF!+#REF!+#REF!</f>
        <v>#REF!</v>
      </c>
      <c r="BR32" s="1" t="e">
        <f>BR12+BR19+BR20+BR30+#REF!+#REF!+#REF!</f>
        <v>#REF!</v>
      </c>
      <c r="BS32" s="1" t="e">
        <f>BS12+BS19+BS20+BS30+#REF!+#REF!+#REF!</f>
        <v>#REF!</v>
      </c>
      <c r="BT32" s="1" t="e">
        <f>BT12+BT19+BT20+BT30+#REF!+#REF!+#REF!</f>
        <v>#REF!</v>
      </c>
      <c r="BU32" s="7" t="e">
        <f>BU12+BU19+BU20+BU30+#REF!+#REF!+#REF!</f>
        <v>#REF!</v>
      </c>
      <c r="BV32" s="7" t="e">
        <f>BV12+BV19+BV20+BV30+#REF!+#REF!+#REF!</f>
        <v>#REF!</v>
      </c>
      <c r="BW32" s="7" t="e">
        <f>BW12+BW19+BW20+BW30+#REF!+#REF!+#REF!</f>
        <v>#REF!</v>
      </c>
      <c r="BX32" s="4"/>
    </row>
    <row r="33" spans="1:76" s="1" customFormat="1" ht="12.75">
      <c r="A33" s="44" t="s">
        <v>68</v>
      </c>
      <c r="B33" s="46">
        <v>13687.686637642197</v>
      </c>
      <c r="C33" s="46">
        <v>6616.119439835922</v>
      </c>
      <c r="D33" s="46">
        <v>7071.567197806279</v>
      </c>
      <c r="E33" s="4"/>
      <c r="F33" s="5" t="e">
        <f aca="true" t="shared" si="3" ref="F33:AF33">(F32-F12)*3%</f>
        <v>#REF!</v>
      </c>
      <c r="G33" s="5" t="e">
        <f t="shared" si="3"/>
        <v>#REF!</v>
      </c>
      <c r="H33" s="5" t="e">
        <f t="shared" si="3"/>
        <v>#REF!</v>
      </c>
      <c r="I33" s="1" t="e">
        <f t="shared" si="3"/>
        <v>#REF!</v>
      </c>
      <c r="J33" s="1" t="e">
        <f t="shared" si="3"/>
        <v>#REF!</v>
      </c>
      <c r="K33" s="1" t="e">
        <f t="shared" si="3"/>
        <v>#REF!</v>
      </c>
      <c r="L33" s="1" t="e">
        <f t="shared" si="3"/>
        <v>#REF!</v>
      </c>
      <c r="M33" s="1" t="e">
        <f t="shared" si="3"/>
        <v>#REF!</v>
      </c>
      <c r="N33" s="1" t="e">
        <f t="shared" si="3"/>
        <v>#REF!</v>
      </c>
      <c r="O33" s="1" t="e">
        <f t="shared" si="3"/>
        <v>#REF!</v>
      </c>
      <c r="P33" s="1" t="e">
        <f t="shared" si="3"/>
        <v>#REF!</v>
      </c>
      <c r="Q33" s="1" t="e">
        <f t="shared" si="3"/>
        <v>#REF!</v>
      </c>
      <c r="R33" s="7" t="e">
        <f t="shared" si="3"/>
        <v>#REF!</v>
      </c>
      <c r="S33" s="7" t="e">
        <f t="shared" si="3"/>
        <v>#REF!</v>
      </c>
      <c r="T33" s="7" t="e">
        <f t="shared" si="3"/>
        <v>#REF!</v>
      </c>
      <c r="U33" s="1" t="e">
        <f t="shared" si="3"/>
        <v>#REF!</v>
      </c>
      <c r="V33" s="1" t="e">
        <f t="shared" si="3"/>
        <v>#REF!</v>
      </c>
      <c r="W33" s="1" t="e">
        <f t="shared" si="3"/>
        <v>#REF!</v>
      </c>
      <c r="X33" s="1" t="e">
        <f t="shared" si="3"/>
        <v>#REF!</v>
      </c>
      <c r="Y33" s="1" t="e">
        <f t="shared" si="3"/>
        <v>#REF!</v>
      </c>
      <c r="Z33" s="1" t="e">
        <f t="shared" si="3"/>
        <v>#REF!</v>
      </c>
      <c r="AA33" s="1" t="e">
        <f t="shared" si="3"/>
        <v>#REF!</v>
      </c>
      <c r="AB33" s="1" t="e">
        <f t="shared" si="3"/>
        <v>#REF!</v>
      </c>
      <c r="AC33" s="1" t="e">
        <f t="shared" si="3"/>
        <v>#REF!</v>
      </c>
      <c r="AD33" s="25" t="e">
        <f t="shared" si="3"/>
        <v>#REF!</v>
      </c>
      <c r="AE33" s="25" t="e">
        <f t="shared" si="3"/>
        <v>#REF!</v>
      </c>
      <c r="AF33" s="25" t="e">
        <f t="shared" si="3"/>
        <v>#REF!</v>
      </c>
      <c r="AG33" s="4"/>
      <c r="AH33" s="7" t="e">
        <f aca="true" t="shared" si="4" ref="AH33:AY33">(AH32-AH12)*3%</f>
        <v>#REF!</v>
      </c>
      <c r="AI33" s="7" t="e">
        <f t="shared" si="4"/>
        <v>#REF!</v>
      </c>
      <c r="AJ33" s="7" t="e">
        <f t="shared" si="4"/>
        <v>#REF!</v>
      </c>
      <c r="AK33" s="1" t="e">
        <f t="shared" si="4"/>
        <v>#REF!</v>
      </c>
      <c r="AL33" s="1" t="e">
        <f t="shared" si="4"/>
        <v>#REF!</v>
      </c>
      <c r="AM33" s="1" t="e">
        <f t="shared" si="4"/>
        <v>#REF!</v>
      </c>
      <c r="AN33" s="1" t="e">
        <f t="shared" si="4"/>
        <v>#REF!</v>
      </c>
      <c r="AO33" s="1" t="e">
        <f t="shared" si="4"/>
        <v>#REF!</v>
      </c>
      <c r="AP33" s="1" t="e">
        <f t="shared" si="4"/>
        <v>#REF!</v>
      </c>
      <c r="AQ33" s="1" t="e">
        <f t="shared" si="4"/>
        <v>#REF!</v>
      </c>
      <c r="AR33" s="1" t="e">
        <f t="shared" si="4"/>
        <v>#REF!</v>
      </c>
      <c r="AS33" s="1" t="e">
        <f t="shared" si="4"/>
        <v>#REF!</v>
      </c>
      <c r="AT33" s="1" t="e">
        <f t="shared" si="4"/>
        <v>#REF!</v>
      </c>
      <c r="AU33" s="1" t="e">
        <f t="shared" si="4"/>
        <v>#REF!</v>
      </c>
      <c r="AV33" s="1" t="e">
        <f t="shared" si="4"/>
        <v>#REF!</v>
      </c>
      <c r="AW33" s="1" t="e">
        <f t="shared" si="4"/>
        <v>#REF!</v>
      </c>
      <c r="AX33" s="1" t="e">
        <f t="shared" si="4"/>
        <v>#REF!</v>
      </c>
      <c r="AY33" s="1" t="e">
        <f t="shared" si="4"/>
        <v>#REF!</v>
      </c>
      <c r="BA33" s="1" t="e">
        <f aca="true" t="shared" si="5" ref="BA33:BW33">(BA32-BA12)*3%</f>
        <v>#REF!</v>
      </c>
      <c r="BB33" s="1" t="e">
        <f t="shared" si="5"/>
        <v>#REF!</v>
      </c>
      <c r="BC33" s="1" t="e">
        <f t="shared" si="5"/>
        <v>#REF!</v>
      </c>
      <c r="BD33" s="1" t="e">
        <f t="shared" si="5"/>
        <v>#REF!</v>
      </c>
      <c r="BE33" s="1" t="e">
        <f t="shared" si="5"/>
        <v>#REF!</v>
      </c>
      <c r="BF33" s="1" t="e">
        <f t="shared" si="5"/>
        <v>#REF!</v>
      </c>
      <c r="BG33" s="1" t="e">
        <f t="shared" si="5"/>
        <v>#REF!</v>
      </c>
      <c r="BH33" s="1" t="e">
        <f t="shared" si="5"/>
        <v>#REF!</v>
      </c>
      <c r="BI33" s="1" t="e">
        <f t="shared" si="5"/>
        <v>#REF!</v>
      </c>
      <c r="BJ33" s="1" t="e">
        <f t="shared" si="5"/>
        <v>#REF!</v>
      </c>
      <c r="BK33" s="1" t="e">
        <f t="shared" si="5"/>
        <v>#REF!</v>
      </c>
      <c r="BL33" s="1" t="e">
        <f t="shared" si="5"/>
        <v>#REF!</v>
      </c>
      <c r="BM33" s="12" t="e">
        <f t="shared" si="5"/>
        <v>#REF!</v>
      </c>
      <c r="BN33" s="1" t="e">
        <f t="shared" si="5"/>
        <v>#REF!</v>
      </c>
      <c r="BO33" s="1" t="e">
        <f t="shared" si="5"/>
        <v>#REF!</v>
      </c>
      <c r="BP33" s="1" t="e">
        <f t="shared" si="5"/>
        <v>#REF!</v>
      </c>
      <c r="BQ33" s="12" t="e">
        <f t="shared" si="5"/>
        <v>#REF!</v>
      </c>
      <c r="BR33" s="1" t="e">
        <f t="shared" si="5"/>
        <v>#REF!</v>
      </c>
      <c r="BS33" s="1" t="e">
        <f t="shared" si="5"/>
        <v>#REF!</v>
      </c>
      <c r="BT33" s="1" t="e">
        <f t="shared" si="5"/>
        <v>#REF!</v>
      </c>
      <c r="BU33" s="7" t="e">
        <f t="shared" si="5"/>
        <v>#REF!</v>
      </c>
      <c r="BV33" s="7" t="e">
        <f t="shared" si="5"/>
        <v>#REF!</v>
      </c>
      <c r="BW33" s="7" t="e">
        <f t="shared" si="5"/>
        <v>#REF!</v>
      </c>
      <c r="BX33" s="4"/>
    </row>
    <row r="34" spans="1:76" s="1" customFormat="1" ht="12.75">
      <c r="A34" s="44" t="s">
        <v>62</v>
      </c>
      <c r="B34" s="46">
        <v>1296635.097892382</v>
      </c>
      <c r="C34" s="46">
        <v>640499.0241010333</v>
      </c>
      <c r="D34" s="46">
        <v>656136.073791349</v>
      </c>
      <c r="E34" s="4"/>
      <c r="F34" s="5" t="e">
        <f aca="true" t="shared" si="6" ref="F34:AF34">SUM(F32:F33)</f>
        <v>#REF!</v>
      </c>
      <c r="G34" s="5" t="e">
        <f t="shared" si="6"/>
        <v>#REF!</v>
      </c>
      <c r="H34" s="5" t="e">
        <f t="shared" si="6"/>
        <v>#REF!</v>
      </c>
      <c r="I34" s="1" t="e">
        <f t="shared" si="6"/>
        <v>#REF!</v>
      </c>
      <c r="J34" s="1" t="e">
        <f t="shared" si="6"/>
        <v>#REF!</v>
      </c>
      <c r="K34" s="1" t="e">
        <f t="shared" si="6"/>
        <v>#REF!</v>
      </c>
      <c r="L34" s="1" t="e">
        <f t="shared" si="6"/>
        <v>#REF!</v>
      </c>
      <c r="M34" s="1" t="e">
        <f t="shared" si="6"/>
        <v>#REF!</v>
      </c>
      <c r="N34" s="1" t="e">
        <f t="shared" si="6"/>
        <v>#REF!</v>
      </c>
      <c r="O34" s="1" t="e">
        <f t="shared" si="6"/>
        <v>#REF!</v>
      </c>
      <c r="P34" s="1" t="e">
        <f t="shared" si="6"/>
        <v>#REF!</v>
      </c>
      <c r="Q34" s="1" t="e">
        <f t="shared" si="6"/>
        <v>#REF!</v>
      </c>
      <c r="R34" s="7" t="e">
        <f t="shared" si="6"/>
        <v>#REF!</v>
      </c>
      <c r="S34" s="7" t="e">
        <f t="shared" si="6"/>
        <v>#REF!</v>
      </c>
      <c r="T34" s="7" t="e">
        <f t="shared" si="6"/>
        <v>#REF!</v>
      </c>
      <c r="U34" s="1" t="e">
        <f t="shared" si="6"/>
        <v>#REF!</v>
      </c>
      <c r="V34" s="1" t="e">
        <f t="shared" si="6"/>
        <v>#REF!</v>
      </c>
      <c r="W34" s="1" t="e">
        <f t="shared" si="6"/>
        <v>#REF!</v>
      </c>
      <c r="X34" s="1" t="e">
        <f t="shared" si="6"/>
        <v>#REF!</v>
      </c>
      <c r="Y34" s="1" t="e">
        <f t="shared" si="6"/>
        <v>#REF!</v>
      </c>
      <c r="Z34" s="1" t="e">
        <f t="shared" si="6"/>
        <v>#REF!</v>
      </c>
      <c r="AA34" s="1" t="e">
        <f t="shared" si="6"/>
        <v>#REF!</v>
      </c>
      <c r="AB34" s="1" t="e">
        <f t="shared" si="6"/>
        <v>#REF!</v>
      </c>
      <c r="AC34" s="1" t="e">
        <f t="shared" si="6"/>
        <v>#REF!</v>
      </c>
      <c r="AD34" s="25" t="e">
        <f t="shared" si="6"/>
        <v>#REF!</v>
      </c>
      <c r="AE34" s="25" t="e">
        <f t="shared" si="6"/>
        <v>#REF!</v>
      </c>
      <c r="AF34" s="25" t="e">
        <f t="shared" si="6"/>
        <v>#REF!</v>
      </c>
      <c r="AG34" s="4"/>
      <c r="AH34" s="7" t="e">
        <f aca="true" t="shared" si="7" ref="AH34:AY34">SUM(AH32:AH33)</f>
        <v>#REF!</v>
      </c>
      <c r="AI34" s="7" t="e">
        <f t="shared" si="7"/>
        <v>#REF!</v>
      </c>
      <c r="AJ34" s="7" t="e">
        <f t="shared" si="7"/>
        <v>#REF!</v>
      </c>
      <c r="AK34" s="1" t="e">
        <f t="shared" si="7"/>
        <v>#REF!</v>
      </c>
      <c r="AL34" s="1" t="e">
        <f t="shared" si="7"/>
        <v>#REF!</v>
      </c>
      <c r="AM34" s="1" t="e">
        <f t="shared" si="7"/>
        <v>#REF!</v>
      </c>
      <c r="AN34" s="1" t="e">
        <f t="shared" si="7"/>
        <v>#REF!</v>
      </c>
      <c r="AO34" s="1" t="e">
        <f t="shared" si="7"/>
        <v>#REF!</v>
      </c>
      <c r="AP34" s="1" t="e">
        <f t="shared" si="7"/>
        <v>#REF!</v>
      </c>
      <c r="AQ34" s="1" t="e">
        <f t="shared" si="7"/>
        <v>#REF!</v>
      </c>
      <c r="AR34" s="1" t="e">
        <f t="shared" si="7"/>
        <v>#REF!</v>
      </c>
      <c r="AS34" s="1" t="e">
        <f t="shared" si="7"/>
        <v>#REF!</v>
      </c>
      <c r="AT34" s="1" t="e">
        <f t="shared" si="7"/>
        <v>#REF!</v>
      </c>
      <c r="AU34" s="1" t="e">
        <f t="shared" si="7"/>
        <v>#REF!</v>
      </c>
      <c r="AV34" s="1" t="e">
        <f t="shared" si="7"/>
        <v>#REF!</v>
      </c>
      <c r="AW34" s="1" t="e">
        <f t="shared" si="7"/>
        <v>#REF!</v>
      </c>
      <c r="AX34" s="1" t="e">
        <f t="shared" si="7"/>
        <v>#REF!</v>
      </c>
      <c r="AY34" s="1" t="e">
        <f t="shared" si="7"/>
        <v>#REF!</v>
      </c>
      <c r="BA34" s="1" t="e">
        <f aca="true" t="shared" si="8" ref="BA34:BW34">SUM(BA32:BA33)</f>
        <v>#REF!</v>
      </c>
      <c r="BB34" s="1" t="e">
        <f t="shared" si="8"/>
        <v>#REF!</v>
      </c>
      <c r="BC34" s="1" t="e">
        <f t="shared" si="8"/>
        <v>#REF!</v>
      </c>
      <c r="BD34" s="1" t="e">
        <f t="shared" si="8"/>
        <v>#REF!</v>
      </c>
      <c r="BE34" s="1" t="e">
        <f t="shared" si="8"/>
        <v>#REF!</v>
      </c>
      <c r="BF34" s="1" t="e">
        <f t="shared" si="8"/>
        <v>#REF!</v>
      </c>
      <c r="BG34" s="1" t="e">
        <f t="shared" si="8"/>
        <v>#REF!</v>
      </c>
      <c r="BH34" s="1" t="e">
        <f t="shared" si="8"/>
        <v>#REF!</v>
      </c>
      <c r="BI34" s="1" t="e">
        <f t="shared" si="8"/>
        <v>#REF!</v>
      </c>
      <c r="BJ34" s="1" t="e">
        <f t="shared" si="8"/>
        <v>#REF!</v>
      </c>
      <c r="BK34" s="1" t="e">
        <f t="shared" si="8"/>
        <v>#REF!</v>
      </c>
      <c r="BL34" s="1" t="e">
        <f t="shared" si="8"/>
        <v>#REF!</v>
      </c>
      <c r="BM34" s="12" t="e">
        <f t="shared" si="8"/>
        <v>#REF!</v>
      </c>
      <c r="BN34" s="1" t="e">
        <f t="shared" si="8"/>
        <v>#REF!</v>
      </c>
      <c r="BO34" s="1" t="e">
        <f t="shared" si="8"/>
        <v>#REF!</v>
      </c>
      <c r="BP34" s="1" t="e">
        <f t="shared" si="8"/>
        <v>#REF!</v>
      </c>
      <c r="BQ34" s="12" t="e">
        <f t="shared" si="8"/>
        <v>#REF!</v>
      </c>
      <c r="BR34" s="1" t="e">
        <f t="shared" si="8"/>
        <v>#REF!</v>
      </c>
      <c r="BS34" s="1" t="e">
        <f t="shared" si="8"/>
        <v>#REF!</v>
      </c>
      <c r="BT34" s="1" t="e">
        <f t="shared" si="8"/>
        <v>#REF!</v>
      </c>
      <c r="BU34" s="7" t="e">
        <f t="shared" si="8"/>
        <v>#REF!</v>
      </c>
      <c r="BV34" s="7" t="e">
        <f t="shared" si="8"/>
        <v>#REF!</v>
      </c>
      <c r="BW34" s="7" t="e">
        <f t="shared" si="8"/>
        <v>#REF!</v>
      </c>
      <c r="BX34" s="4"/>
    </row>
    <row r="35" spans="1:76" s="1" customFormat="1" ht="12.75" hidden="1">
      <c r="A35" s="44" t="s">
        <v>54</v>
      </c>
      <c r="B35" s="46">
        <v>233394.31762062875</v>
      </c>
      <c r="C35" s="46">
        <v>115289.824338186</v>
      </c>
      <c r="D35" s="46">
        <v>118104.49328244281</v>
      </c>
      <c r="E35" s="4"/>
      <c r="F35" s="5" t="e">
        <f aca="true" t="shared" si="9" ref="F35:AA35">F34*0.18</f>
        <v>#REF!</v>
      </c>
      <c r="G35" s="5" t="e">
        <f>G34*0.18</f>
        <v>#REF!</v>
      </c>
      <c r="H35" s="5" t="e">
        <f>H34*0.18</f>
        <v>#REF!</v>
      </c>
      <c r="I35" s="1" t="e">
        <f t="shared" si="9"/>
        <v>#REF!</v>
      </c>
      <c r="J35" s="1" t="e">
        <f t="shared" si="9"/>
        <v>#REF!</v>
      </c>
      <c r="K35" s="1" t="e">
        <f t="shared" si="9"/>
        <v>#REF!</v>
      </c>
      <c r="L35" s="1" t="e">
        <f t="shared" si="9"/>
        <v>#REF!</v>
      </c>
      <c r="M35" s="1" t="e">
        <f t="shared" si="9"/>
        <v>#REF!</v>
      </c>
      <c r="N35" s="1" t="e">
        <f t="shared" si="9"/>
        <v>#REF!</v>
      </c>
      <c r="O35" s="1" t="e">
        <f t="shared" si="9"/>
        <v>#REF!</v>
      </c>
      <c r="P35" s="1" t="e">
        <f t="shared" si="9"/>
        <v>#REF!</v>
      </c>
      <c r="Q35" s="1" t="e">
        <f t="shared" si="9"/>
        <v>#REF!</v>
      </c>
      <c r="R35" s="7" t="e">
        <f t="shared" si="9"/>
        <v>#REF!</v>
      </c>
      <c r="S35" s="7" t="e">
        <f>S34*0.18</f>
        <v>#REF!</v>
      </c>
      <c r="T35" s="7" t="e">
        <f>T34*0.18</f>
        <v>#REF!</v>
      </c>
      <c r="U35" s="1" t="e">
        <f t="shared" si="9"/>
        <v>#REF!</v>
      </c>
      <c r="V35" s="1" t="e">
        <f t="shared" si="9"/>
        <v>#REF!</v>
      </c>
      <c r="W35" s="1" t="e">
        <f t="shared" si="9"/>
        <v>#REF!</v>
      </c>
      <c r="X35" s="1" t="e">
        <f t="shared" si="9"/>
        <v>#REF!</v>
      </c>
      <c r="Y35" s="1" t="e">
        <f t="shared" si="9"/>
        <v>#REF!</v>
      </c>
      <c r="Z35" s="1" t="e">
        <f t="shared" si="9"/>
        <v>#REF!</v>
      </c>
      <c r="AA35" s="1" t="e">
        <f t="shared" si="9"/>
        <v>#REF!</v>
      </c>
      <c r="AB35" s="1" t="e">
        <f aca="true" t="shared" si="10" ref="AB35:AY35">AB34*0.18</f>
        <v>#REF!</v>
      </c>
      <c r="AC35" s="1" t="e">
        <f t="shared" si="10"/>
        <v>#REF!</v>
      </c>
      <c r="AD35" s="25" t="e">
        <f t="shared" si="10"/>
        <v>#REF!</v>
      </c>
      <c r="AE35" s="25" t="e">
        <f>AE34*0.18</f>
        <v>#REF!</v>
      </c>
      <c r="AF35" s="25" t="e">
        <f>AF34*0.18</f>
        <v>#REF!</v>
      </c>
      <c r="AG35" s="4"/>
      <c r="AH35" s="7" t="e">
        <f t="shared" si="10"/>
        <v>#REF!</v>
      </c>
      <c r="AI35" s="7" t="e">
        <f>AI34*0.18</f>
        <v>#REF!</v>
      </c>
      <c r="AJ35" s="7" t="e">
        <f>AJ34*0.18</f>
        <v>#REF!</v>
      </c>
      <c r="AK35" s="1" t="e">
        <f t="shared" si="10"/>
        <v>#REF!</v>
      </c>
      <c r="AL35" s="1" t="e">
        <f t="shared" si="10"/>
        <v>#REF!</v>
      </c>
      <c r="AM35" s="1" t="e">
        <f t="shared" si="10"/>
        <v>#REF!</v>
      </c>
      <c r="AN35" s="1" t="e">
        <f t="shared" si="10"/>
        <v>#REF!</v>
      </c>
      <c r="AO35" s="1" t="e">
        <f t="shared" si="10"/>
        <v>#REF!</v>
      </c>
      <c r="AP35" s="1" t="e">
        <f t="shared" si="10"/>
        <v>#REF!</v>
      </c>
      <c r="AQ35" s="1" t="e">
        <f t="shared" si="10"/>
        <v>#REF!</v>
      </c>
      <c r="AR35" s="1" t="e">
        <f t="shared" si="10"/>
        <v>#REF!</v>
      </c>
      <c r="AS35" s="1" t="e">
        <f t="shared" si="10"/>
        <v>#REF!</v>
      </c>
      <c r="AT35" s="1" t="e">
        <f t="shared" si="10"/>
        <v>#REF!</v>
      </c>
      <c r="AU35" s="1" t="e">
        <f t="shared" si="10"/>
        <v>#REF!</v>
      </c>
      <c r="AV35" s="1" t="e">
        <f t="shared" si="10"/>
        <v>#REF!</v>
      </c>
      <c r="AW35" s="1" t="e">
        <f t="shared" si="10"/>
        <v>#REF!</v>
      </c>
      <c r="AX35" s="1" t="e">
        <f t="shared" si="10"/>
        <v>#REF!</v>
      </c>
      <c r="AY35" s="1" t="e">
        <f t="shared" si="10"/>
        <v>#REF!</v>
      </c>
      <c r="BA35" s="1" t="e">
        <f aca="true" t="shared" si="11" ref="BA35:BU35">BA34*0.18</f>
        <v>#REF!</v>
      </c>
      <c r="BB35" s="1" t="e">
        <f t="shared" si="11"/>
        <v>#REF!</v>
      </c>
      <c r="BC35" s="1" t="e">
        <f t="shared" si="11"/>
        <v>#REF!</v>
      </c>
      <c r="BD35" s="1" t="e">
        <f t="shared" si="11"/>
        <v>#REF!</v>
      </c>
      <c r="BE35" s="1" t="e">
        <f t="shared" si="11"/>
        <v>#REF!</v>
      </c>
      <c r="BF35" s="1" t="e">
        <f t="shared" si="11"/>
        <v>#REF!</v>
      </c>
      <c r="BG35" s="1" t="e">
        <f t="shared" si="11"/>
        <v>#REF!</v>
      </c>
      <c r="BH35" s="1" t="e">
        <f t="shared" si="11"/>
        <v>#REF!</v>
      </c>
      <c r="BI35" s="1" t="e">
        <f t="shared" si="11"/>
        <v>#REF!</v>
      </c>
      <c r="BJ35" s="1" t="e">
        <f t="shared" si="11"/>
        <v>#REF!</v>
      </c>
      <c r="BK35" s="1" t="e">
        <f t="shared" si="11"/>
        <v>#REF!</v>
      </c>
      <c r="BL35" s="1" t="e">
        <f t="shared" si="11"/>
        <v>#REF!</v>
      </c>
      <c r="BM35" s="12" t="e">
        <f t="shared" si="11"/>
        <v>#REF!</v>
      </c>
      <c r="BN35" s="1" t="e">
        <f t="shared" si="11"/>
        <v>#REF!</v>
      </c>
      <c r="BO35" s="1" t="e">
        <f t="shared" si="11"/>
        <v>#REF!</v>
      </c>
      <c r="BP35" s="1" t="e">
        <f t="shared" si="11"/>
        <v>#REF!</v>
      </c>
      <c r="BQ35" s="12" t="e">
        <f t="shared" si="11"/>
        <v>#REF!</v>
      </c>
      <c r="BR35" s="1" t="e">
        <f t="shared" si="11"/>
        <v>#REF!</v>
      </c>
      <c r="BS35" s="1" t="e">
        <f t="shared" si="11"/>
        <v>#REF!</v>
      </c>
      <c r="BT35" s="1" t="e">
        <f t="shared" si="11"/>
        <v>#REF!</v>
      </c>
      <c r="BU35" s="7" t="e">
        <f t="shared" si="11"/>
        <v>#REF!</v>
      </c>
      <c r="BV35" s="7" t="e">
        <f>BV34*0.18</f>
        <v>#REF!</v>
      </c>
      <c r="BW35" s="7" t="e">
        <f>BW34*0.18</f>
        <v>#REF!</v>
      </c>
      <c r="BX35" s="4"/>
    </row>
    <row r="36" spans="1:76" s="1" customFormat="1" ht="12.75">
      <c r="A36" s="44" t="s">
        <v>55</v>
      </c>
      <c r="B36" s="46">
        <v>1530029.4155130107</v>
      </c>
      <c r="C36" s="46">
        <v>755788.8484392193</v>
      </c>
      <c r="D36" s="46">
        <v>774240.5670737918</v>
      </c>
      <c r="E36" s="4"/>
      <c r="F36" s="5" t="e">
        <f aca="true" t="shared" si="12" ref="F36:AF36">SUM(F34:F35)</f>
        <v>#REF!</v>
      </c>
      <c r="G36" s="5" t="e">
        <f t="shared" si="12"/>
        <v>#REF!</v>
      </c>
      <c r="H36" s="5" t="e">
        <f t="shared" si="12"/>
        <v>#REF!</v>
      </c>
      <c r="I36" s="1" t="e">
        <f t="shared" si="12"/>
        <v>#REF!</v>
      </c>
      <c r="J36" s="1" t="e">
        <f t="shared" si="12"/>
        <v>#REF!</v>
      </c>
      <c r="K36" s="1" t="e">
        <f t="shared" si="12"/>
        <v>#REF!</v>
      </c>
      <c r="L36" s="1" t="e">
        <f t="shared" si="12"/>
        <v>#REF!</v>
      </c>
      <c r="M36" s="1" t="e">
        <f t="shared" si="12"/>
        <v>#REF!</v>
      </c>
      <c r="N36" s="1" t="e">
        <f t="shared" si="12"/>
        <v>#REF!</v>
      </c>
      <c r="O36" s="1" t="e">
        <f t="shared" si="12"/>
        <v>#REF!</v>
      </c>
      <c r="P36" s="1" t="e">
        <f t="shared" si="12"/>
        <v>#REF!</v>
      </c>
      <c r="Q36" s="1" t="e">
        <f t="shared" si="12"/>
        <v>#REF!</v>
      </c>
      <c r="R36" s="7" t="e">
        <f t="shared" si="12"/>
        <v>#REF!</v>
      </c>
      <c r="S36" s="7" t="e">
        <f t="shared" si="12"/>
        <v>#REF!</v>
      </c>
      <c r="T36" s="7" t="e">
        <f t="shared" si="12"/>
        <v>#REF!</v>
      </c>
      <c r="U36" s="1" t="e">
        <f t="shared" si="12"/>
        <v>#REF!</v>
      </c>
      <c r="V36" s="1" t="e">
        <f t="shared" si="12"/>
        <v>#REF!</v>
      </c>
      <c r="W36" s="1" t="e">
        <f t="shared" si="12"/>
        <v>#REF!</v>
      </c>
      <c r="X36" s="1" t="e">
        <f t="shared" si="12"/>
        <v>#REF!</v>
      </c>
      <c r="Y36" s="1" t="e">
        <f t="shared" si="12"/>
        <v>#REF!</v>
      </c>
      <c r="Z36" s="1" t="e">
        <f t="shared" si="12"/>
        <v>#REF!</v>
      </c>
      <c r="AA36" s="1" t="e">
        <f t="shared" si="12"/>
        <v>#REF!</v>
      </c>
      <c r="AB36" s="1" t="e">
        <f t="shared" si="12"/>
        <v>#REF!</v>
      </c>
      <c r="AC36" s="1" t="e">
        <f t="shared" si="12"/>
        <v>#REF!</v>
      </c>
      <c r="AD36" s="25" t="e">
        <f t="shared" si="12"/>
        <v>#REF!</v>
      </c>
      <c r="AE36" s="25" t="e">
        <f t="shared" si="12"/>
        <v>#REF!</v>
      </c>
      <c r="AF36" s="25" t="e">
        <f t="shared" si="12"/>
        <v>#REF!</v>
      </c>
      <c r="AG36" s="4"/>
      <c r="AH36" s="7" t="e">
        <f aca="true" t="shared" si="13" ref="AH36:AY36">SUM(AH34:AH35)</f>
        <v>#REF!</v>
      </c>
      <c r="AI36" s="7" t="e">
        <f t="shared" si="13"/>
        <v>#REF!</v>
      </c>
      <c r="AJ36" s="7" t="e">
        <f t="shared" si="13"/>
        <v>#REF!</v>
      </c>
      <c r="AK36" s="1" t="e">
        <f t="shared" si="13"/>
        <v>#REF!</v>
      </c>
      <c r="AL36" s="1" t="e">
        <f t="shared" si="13"/>
        <v>#REF!</v>
      </c>
      <c r="AM36" s="1" t="e">
        <f t="shared" si="13"/>
        <v>#REF!</v>
      </c>
      <c r="AN36" s="1" t="e">
        <f t="shared" si="13"/>
        <v>#REF!</v>
      </c>
      <c r="AO36" s="1" t="e">
        <f t="shared" si="13"/>
        <v>#REF!</v>
      </c>
      <c r="AP36" s="1" t="e">
        <f t="shared" si="13"/>
        <v>#REF!</v>
      </c>
      <c r="AQ36" s="1" t="e">
        <f t="shared" si="13"/>
        <v>#REF!</v>
      </c>
      <c r="AR36" s="1" t="e">
        <f t="shared" si="13"/>
        <v>#REF!</v>
      </c>
      <c r="AS36" s="1" t="e">
        <f t="shared" si="13"/>
        <v>#REF!</v>
      </c>
      <c r="AT36" s="1" t="e">
        <f t="shared" si="13"/>
        <v>#REF!</v>
      </c>
      <c r="AU36" s="1" t="e">
        <f t="shared" si="13"/>
        <v>#REF!</v>
      </c>
      <c r="AV36" s="1" t="e">
        <f t="shared" si="13"/>
        <v>#REF!</v>
      </c>
      <c r="AW36" s="1" t="e">
        <f t="shared" si="13"/>
        <v>#REF!</v>
      </c>
      <c r="AX36" s="1" t="e">
        <f t="shared" si="13"/>
        <v>#REF!</v>
      </c>
      <c r="AY36" s="1" t="e">
        <f t="shared" si="13"/>
        <v>#REF!</v>
      </c>
      <c r="BA36" s="1" t="e">
        <f aca="true" t="shared" si="14" ref="BA36:BW36">SUM(BA34:BA35)</f>
        <v>#REF!</v>
      </c>
      <c r="BB36" s="1" t="e">
        <f t="shared" si="14"/>
        <v>#REF!</v>
      </c>
      <c r="BC36" s="1" t="e">
        <f t="shared" si="14"/>
        <v>#REF!</v>
      </c>
      <c r="BD36" s="1" t="e">
        <f t="shared" si="14"/>
        <v>#REF!</v>
      </c>
      <c r="BE36" s="1" t="e">
        <f t="shared" si="14"/>
        <v>#REF!</v>
      </c>
      <c r="BF36" s="1" t="e">
        <f t="shared" si="14"/>
        <v>#REF!</v>
      </c>
      <c r="BG36" s="1" t="e">
        <f t="shared" si="14"/>
        <v>#REF!</v>
      </c>
      <c r="BH36" s="1" t="e">
        <f t="shared" si="14"/>
        <v>#REF!</v>
      </c>
      <c r="BI36" s="1" t="e">
        <f t="shared" si="14"/>
        <v>#REF!</v>
      </c>
      <c r="BJ36" s="1" t="e">
        <f t="shared" si="14"/>
        <v>#REF!</v>
      </c>
      <c r="BK36" s="1" t="e">
        <f t="shared" si="14"/>
        <v>#REF!</v>
      </c>
      <c r="BL36" s="1" t="e">
        <f t="shared" si="14"/>
        <v>#REF!</v>
      </c>
      <c r="BM36" s="12" t="e">
        <f t="shared" si="14"/>
        <v>#REF!</v>
      </c>
      <c r="BN36" s="1" t="e">
        <f t="shared" si="14"/>
        <v>#REF!</v>
      </c>
      <c r="BO36" s="1" t="e">
        <f t="shared" si="14"/>
        <v>#REF!</v>
      </c>
      <c r="BP36" s="1" t="e">
        <f t="shared" si="14"/>
        <v>#REF!</v>
      </c>
      <c r="BQ36" s="12" t="e">
        <f t="shared" si="14"/>
        <v>#REF!</v>
      </c>
      <c r="BR36" s="1" t="e">
        <f t="shared" si="14"/>
        <v>#REF!</v>
      </c>
      <c r="BS36" s="1" t="e">
        <f t="shared" si="14"/>
        <v>#REF!</v>
      </c>
      <c r="BT36" s="1" t="e">
        <f t="shared" si="14"/>
        <v>#REF!</v>
      </c>
      <c r="BU36" s="7" t="e">
        <f t="shared" si="14"/>
        <v>#REF!</v>
      </c>
      <c r="BV36" s="7" t="e">
        <f t="shared" si="14"/>
        <v>#REF!</v>
      </c>
      <c r="BW36" s="7" t="e">
        <f t="shared" si="14"/>
        <v>#REF!</v>
      </c>
      <c r="BX36" s="4"/>
    </row>
    <row r="37" spans="1:76" s="1" customFormat="1" ht="12.75">
      <c r="A37" s="30" t="s">
        <v>56</v>
      </c>
      <c r="B37" s="31"/>
      <c r="C37" s="31">
        <v>15.91</v>
      </c>
      <c r="D37" s="31">
        <f>15.91*1.1</f>
        <v>17.501</v>
      </c>
      <c r="E37" s="4"/>
      <c r="F37" s="31"/>
      <c r="G37" s="31">
        <v>17.02</v>
      </c>
      <c r="H37" s="31">
        <f>G37*1.1</f>
        <v>18.722</v>
      </c>
      <c r="R37" s="7"/>
      <c r="S37" s="7"/>
      <c r="T37" s="7"/>
      <c r="AD37" s="21"/>
      <c r="AE37" s="21"/>
      <c r="AF37" s="21"/>
      <c r="AG37" s="4"/>
      <c r="AH37" s="7"/>
      <c r="AI37" s="7"/>
      <c r="AJ37" s="7"/>
      <c r="BM37" s="12"/>
      <c r="BQ37" s="12"/>
      <c r="BU37" s="7"/>
      <c r="BV37" s="9"/>
      <c r="BW37" s="9"/>
      <c r="BX37" s="4"/>
    </row>
    <row r="38" spans="2:76" s="1" customFormat="1" ht="12.75">
      <c r="B38" s="45"/>
      <c r="C38" s="45"/>
      <c r="D38" s="45"/>
      <c r="E38" s="4"/>
      <c r="F38" s="31"/>
      <c r="G38" s="31"/>
      <c r="H38" s="31"/>
      <c r="R38" s="7"/>
      <c r="S38" s="7"/>
      <c r="T38" s="7"/>
      <c r="AD38" s="21"/>
      <c r="AE38" s="21"/>
      <c r="AF38" s="21"/>
      <c r="AG38" s="4"/>
      <c r="AH38" s="7"/>
      <c r="AI38" s="7"/>
      <c r="AJ38" s="7"/>
      <c r="BM38" s="12"/>
      <c r="BQ38" s="12"/>
      <c r="BU38" s="7"/>
      <c r="BV38" s="9"/>
      <c r="BW38" s="9"/>
      <c r="BX38" s="4"/>
    </row>
    <row r="40" ht="12.75">
      <c r="A40" t="s">
        <v>57</v>
      </c>
    </row>
    <row r="41" ht="12.75">
      <c r="A41" t="s">
        <v>58</v>
      </c>
    </row>
    <row r="43" ht="12.75">
      <c r="A43" t="s">
        <v>59</v>
      </c>
    </row>
    <row r="45" ht="12.75">
      <c r="A45" t="s">
        <v>60</v>
      </c>
    </row>
    <row r="48" spans="1:75" ht="12.75">
      <c r="A48" s="1" t="s">
        <v>69</v>
      </c>
      <c r="B48" s="33">
        <f>B9-B36</f>
        <v>151523.32608698937</v>
      </c>
      <c r="C48" s="48"/>
      <c r="D48" s="48"/>
      <c r="F48" s="33" t="e">
        <f>F9-F36</f>
        <v>#REF!</v>
      </c>
      <c r="G48" s="33"/>
      <c r="H48" s="33"/>
      <c r="I48" s="3" t="e">
        <f aca="true" t="shared" si="15" ref="I48:AF48">I8-I36</f>
        <v>#REF!</v>
      </c>
      <c r="J48" s="3" t="e">
        <f t="shared" si="15"/>
        <v>#REF!</v>
      </c>
      <c r="K48" s="3" t="e">
        <f t="shared" si="15"/>
        <v>#REF!</v>
      </c>
      <c r="L48" s="3" t="e">
        <f t="shared" si="15"/>
        <v>#REF!</v>
      </c>
      <c r="M48" s="3" t="e">
        <f t="shared" si="15"/>
        <v>#REF!</v>
      </c>
      <c r="N48" s="3" t="e">
        <f t="shared" si="15"/>
        <v>#REF!</v>
      </c>
      <c r="O48" s="3" t="e">
        <f t="shared" si="15"/>
        <v>#REF!</v>
      </c>
      <c r="P48" s="3" t="e">
        <f t="shared" si="15"/>
        <v>#REF!</v>
      </c>
      <c r="Q48" s="3" t="e">
        <f t="shared" si="15"/>
        <v>#REF!</v>
      </c>
      <c r="R48" s="9" t="e">
        <f t="shared" si="15"/>
        <v>#REF!</v>
      </c>
      <c r="S48" s="9" t="e">
        <f t="shared" si="15"/>
        <v>#REF!</v>
      </c>
      <c r="T48" s="9" t="e">
        <f t="shared" si="15"/>
        <v>#REF!</v>
      </c>
      <c r="U48" s="3" t="e">
        <f t="shared" si="15"/>
        <v>#REF!</v>
      </c>
      <c r="V48" s="3" t="e">
        <f t="shared" si="15"/>
        <v>#REF!</v>
      </c>
      <c r="W48" s="3" t="e">
        <f t="shared" si="15"/>
        <v>#REF!</v>
      </c>
      <c r="X48" s="3" t="e">
        <f t="shared" si="15"/>
        <v>#REF!</v>
      </c>
      <c r="Y48" s="3" t="e">
        <f t="shared" si="15"/>
        <v>#REF!</v>
      </c>
      <c r="Z48" s="3" t="e">
        <f t="shared" si="15"/>
        <v>#REF!</v>
      </c>
      <c r="AA48" s="3" t="e">
        <f t="shared" si="15"/>
        <v>#REF!</v>
      </c>
      <c r="AB48" s="3" t="e">
        <f t="shared" si="15"/>
        <v>#REF!</v>
      </c>
      <c r="AC48" s="3" t="e">
        <f t="shared" si="15"/>
        <v>#REF!</v>
      </c>
      <c r="AD48" s="23" t="e">
        <f t="shared" si="15"/>
        <v>#REF!</v>
      </c>
      <c r="AE48" s="23" t="e">
        <f t="shared" si="15"/>
        <v>#REF!</v>
      </c>
      <c r="AF48" s="23" t="e">
        <f t="shared" si="15"/>
        <v>#REF!</v>
      </c>
      <c r="AH48" s="9" t="e">
        <f aca="true" t="shared" si="16" ref="AH48:AY48">AH8-AH36</f>
        <v>#REF!</v>
      </c>
      <c r="AI48" s="9" t="e">
        <f t="shared" si="16"/>
        <v>#REF!</v>
      </c>
      <c r="AJ48" s="9" t="e">
        <f t="shared" si="16"/>
        <v>#REF!</v>
      </c>
      <c r="AK48" s="3" t="e">
        <f t="shared" si="16"/>
        <v>#REF!</v>
      </c>
      <c r="AL48" s="3" t="e">
        <f t="shared" si="16"/>
        <v>#REF!</v>
      </c>
      <c r="AM48" s="3" t="e">
        <f t="shared" si="16"/>
        <v>#REF!</v>
      </c>
      <c r="AN48" s="3" t="e">
        <f t="shared" si="16"/>
        <v>#REF!</v>
      </c>
      <c r="AO48" s="3" t="e">
        <f t="shared" si="16"/>
        <v>#REF!</v>
      </c>
      <c r="AP48" s="3" t="e">
        <f t="shared" si="16"/>
        <v>#REF!</v>
      </c>
      <c r="AQ48" s="3" t="e">
        <f t="shared" si="16"/>
        <v>#REF!</v>
      </c>
      <c r="AR48" s="3" t="e">
        <f t="shared" si="16"/>
        <v>#REF!</v>
      </c>
      <c r="AS48" s="3" t="e">
        <f t="shared" si="16"/>
        <v>#REF!</v>
      </c>
      <c r="AT48" s="3" t="e">
        <f t="shared" si="16"/>
        <v>#REF!</v>
      </c>
      <c r="AU48" s="3" t="e">
        <f t="shared" si="16"/>
        <v>#REF!</v>
      </c>
      <c r="AV48" s="3" t="e">
        <f t="shared" si="16"/>
        <v>#REF!</v>
      </c>
      <c r="AW48" s="3" t="e">
        <f t="shared" si="16"/>
        <v>#REF!</v>
      </c>
      <c r="AX48" s="3" t="e">
        <f t="shared" si="16"/>
        <v>#REF!</v>
      </c>
      <c r="AY48" s="3" t="e">
        <f t="shared" si="16"/>
        <v>#REF!</v>
      </c>
      <c r="BA48" s="3" t="e">
        <f aca="true" t="shared" si="17" ref="BA48:BL48">BA8-BA36</f>
        <v>#REF!</v>
      </c>
      <c r="BB48" s="3" t="e">
        <f t="shared" si="17"/>
        <v>#REF!</v>
      </c>
      <c r="BC48" s="3" t="e">
        <f t="shared" si="17"/>
        <v>#REF!</v>
      </c>
      <c r="BD48" s="3" t="e">
        <f t="shared" si="17"/>
        <v>#REF!</v>
      </c>
      <c r="BE48" s="3" t="e">
        <f t="shared" si="17"/>
        <v>#REF!</v>
      </c>
      <c r="BF48" s="3" t="e">
        <f t="shared" si="17"/>
        <v>#REF!</v>
      </c>
      <c r="BG48" s="3" t="e">
        <f t="shared" si="17"/>
        <v>#REF!</v>
      </c>
      <c r="BH48" s="3" t="e">
        <f t="shared" si="17"/>
        <v>#REF!</v>
      </c>
      <c r="BI48" s="3" t="e">
        <f t="shared" si="17"/>
        <v>#REF!</v>
      </c>
      <c r="BJ48" s="3" t="e">
        <f t="shared" si="17"/>
        <v>#REF!</v>
      </c>
      <c r="BK48" s="3" t="e">
        <f t="shared" si="17"/>
        <v>#REF!</v>
      </c>
      <c r="BL48" s="3" t="e">
        <f t="shared" si="17"/>
        <v>#REF!</v>
      </c>
      <c r="BN48" s="3" t="e">
        <f>BN8-BN36</f>
        <v>#REF!</v>
      </c>
      <c r="BO48" s="20" t="e">
        <f>BO8-BO36</f>
        <v>#REF!</v>
      </c>
      <c r="BP48" s="20" t="e">
        <f>BP8-BP36</f>
        <v>#REF!</v>
      </c>
      <c r="BR48" s="3" t="e">
        <f aca="true" t="shared" si="18" ref="BR48:BW48">BR8-BR36</f>
        <v>#REF!</v>
      </c>
      <c r="BS48" s="3" t="e">
        <f t="shared" si="18"/>
        <v>#REF!</v>
      </c>
      <c r="BT48" s="3" t="e">
        <f t="shared" si="18"/>
        <v>#REF!</v>
      </c>
      <c r="BU48" s="7" t="e">
        <f t="shared" si="18"/>
        <v>#REF!</v>
      </c>
      <c r="BV48" s="7" t="e">
        <f t="shared" si="18"/>
        <v>#REF!</v>
      </c>
      <c r="BW48" s="7" t="e">
        <f t="shared" si="18"/>
        <v>#REF!</v>
      </c>
    </row>
  </sheetData>
  <sheetProtection/>
  <mergeCells count="2">
    <mergeCell ref="F5:H5"/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2012-05-11T05:44:20Z</cp:lastPrinted>
  <dcterms:created xsi:type="dcterms:W3CDTF">2011-12-26T09:11:53Z</dcterms:created>
  <dcterms:modified xsi:type="dcterms:W3CDTF">2012-07-23T13:28:50Z</dcterms:modified>
  <cp:category/>
  <cp:version/>
  <cp:contentType/>
  <cp:contentStatus/>
</cp:coreProperties>
</file>