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4475" windowHeight="79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<sst xmlns="http://schemas.openxmlformats.org/spreadsheetml/2006/main" count="44" uniqueCount="42">
  <si>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СМЕТА</t>
  </si>
  <si>
    <t>о стоимости работ по содержанию и ремонту общедомового имущества на 2012 год</t>
  </si>
  <si>
    <t>Адрес</t>
  </si>
  <si>
    <t>Владивостокская 7/2</t>
  </si>
  <si>
    <t>всего</t>
  </si>
  <si>
    <t>с 01.01.2012</t>
  </si>
  <si>
    <t>с 01.07.2012</t>
  </si>
  <si>
    <t>Статьи доходов</t>
  </si>
  <si>
    <t>Сумма, руб.</t>
  </si>
  <si>
    <t>Ожидаемое начисление населению на 2012 год</t>
  </si>
  <si>
    <t>Ожидаемый доход всего с учетом сальдо на 01.11.2011 г.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</si>
  <si>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</si>
  <si>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</si>
  <si>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</si>
  <si>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Общестроительные работы</t>
  </si>
  <si>
    <t>Очистка кровли от снега</t>
  </si>
  <si>
    <t>Заделка межпанельных швов</t>
  </si>
  <si>
    <t>Подготовка отопительному сезону</t>
  </si>
  <si>
    <t>Электромонтажные работы</t>
  </si>
  <si>
    <t>Внешнее благоустройство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</si>
  <si>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</si>
  <si>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</si>
  <si>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</si>
  <si>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</si>
  <si>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</si>
  <si>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</si>
  <si>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</si>
  <si>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</si>
  <si>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</si>
  <si>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</si>
  <si>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</si>
  <si>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</si>
  <si>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Итого себестоимость услуг</t>
  </si>
  <si>
    <t>Прочие расходы</t>
  </si>
  <si>
    <t xml:space="preserve">Стоимость услуг по содержанию и ремонту жилья 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</si>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</sst>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0.000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%"/>
    <numFmt numFmtId="191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b/>
      <sz val="10"/>
      <color indexed="9"/>
      <name val="Arial Cyr"/>
      <family val="0"/>
    </font>
    <font>
      <b/>
      <sz val="10"/>
      <name val="Arial"/>
      <family val="2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13" fillId="0" borderId="0" xfId="53" applyFont="1">
      <alignment/>
      <protection/>
    </xf>
    <xf numFmtId="1" fontId="19" fillId="0" borderId="0" xfId="0" applyNumberFormat="1" applyFont="1" applyAlignment="1">
      <alignment horizontal="center" wrapText="1"/>
    </xf>
    <xf numFmtId="1" fontId="0" fillId="0" borderId="0" xfId="0" applyNumberFormat="1" applyBorder="1" applyAlignment="1">
      <alignment horizontal="left"/>
    </xf>
    <xf numFmtId="1" fontId="0" fillId="0" borderId="10" xfId="0" applyNumberFormat="1" applyBorder="1" applyAlignment="1">
      <alignment horizontal="left"/>
    </xf>
    <xf numFmtId="1" fontId="19" fillId="0" borderId="11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3" fillId="0" borderId="0" xfId="53" applyFont="1" applyFill="1" applyAlignment="1">
      <alignment horizontal="right"/>
      <protection/>
    </xf>
    <xf numFmtId="1" fontId="20" fillId="0" borderId="10" xfId="0" applyNumberFormat="1" applyFont="1" applyBorder="1" applyAlignment="1">
      <alignment horizontal="center"/>
    </xf>
    <xf numFmtId="0" fontId="21" fillId="0" borderId="10" xfId="53" applyFont="1" applyFill="1" applyBorder="1" applyAlignment="1">
      <alignment horizontal="center"/>
      <protection/>
    </xf>
    <xf numFmtId="1" fontId="0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left"/>
    </xf>
    <xf numFmtId="0" fontId="23" fillId="0" borderId="0" xfId="53" applyFont="1">
      <alignment/>
      <protection/>
    </xf>
    <xf numFmtId="1" fontId="19" fillId="0" borderId="10" xfId="0" applyNumberFormat="1" applyFont="1" applyBorder="1" applyAlignment="1">
      <alignment horizontal="left" wrapText="1"/>
    </xf>
    <xf numFmtId="1" fontId="24" fillId="0" borderId="10" xfId="0" applyNumberFormat="1" applyFont="1" applyBorder="1" applyAlignment="1">
      <alignment horizontal="left"/>
    </xf>
    <xf numFmtId="164" fontId="0" fillId="0" borderId="0" xfId="0" applyNumberFormat="1" applyAlignment="1">
      <alignment horizontal="left"/>
    </xf>
    <xf numFmtId="164" fontId="19" fillId="0" borderId="0" xfId="0" applyNumberFormat="1" applyFont="1" applyAlignment="1">
      <alignment horizontal="center"/>
    </xf>
    <xf numFmtId="1" fontId="0" fillId="0" borderId="0" xfId="0" applyNumberFormat="1" applyAlignment="1">
      <alignment horizontal="left"/>
    </xf>
    <xf numFmtId="0" fontId="23" fillId="0" borderId="12" xfId="53" applyFont="1" applyFill="1" applyBorder="1" applyAlignment="1">
      <alignment horizontal="center" vertical="center"/>
      <protection/>
    </xf>
    <xf numFmtId="1" fontId="19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43"/>
  <sheetViews>
    <sheetView tabSelected="1" workbookViewId="0" topLeftCell="A1">
      <selection activeCell="A34" sqref="A34:IV34"/>
    </sheetView>
  </sheetViews>
  <sheetFormatPr defaultColWidth="9.00390625" defaultRowHeight="12.75"/>
  <cols>
    <col min="1" max="1" width="54.875" style="21" customWidth="1"/>
    <col min="2" max="2" width="15.75390625" style="2" customWidth="1"/>
    <col min="3" max="3" width="14.75390625" style="2" customWidth="1"/>
    <col min="4" max="4" width="13.625" style="2" customWidth="1"/>
    <col min="5" max="16384" width="9.125" style="3" customWidth="1"/>
  </cols>
  <sheetData>
    <row r="1" ht="12.75">
      <c r="A1" s="1"/>
    </row>
    <row r="2" ht="12.75">
      <c r="A2" s="2" t="s">
        <v>0</v>
      </c>
    </row>
    <row r="3" ht="25.5" customHeight="1">
      <c r="A3" s="4" t="s">
        <v>1</v>
      </c>
    </row>
    <row r="4" ht="12.75" customHeight="1">
      <c r="A4" s="5"/>
    </row>
    <row r="5" spans="1:4" ht="12.75">
      <c r="A5" s="5" t="s">
        <v>2</v>
      </c>
      <c r="B5" s="23" t="s">
        <v>3</v>
      </c>
      <c r="C5" s="23"/>
      <c r="D5" s="23"/>
    </row>
    <row r="6" spans="1:8" ht="12.75">
      <c r="A6" s="6"/>
      <c r="B6" s="7" t="s">
        <v>4</v>
      </c>
      <c r="C6" s="8" t="s">
        <v>5</v>
      </c>
      <c r="D6" s="8" t="s">
        <v>6</v>
      </c>
      <c r="E6" s="9"/>
      <c r="F6" s="9"/>
      <c r="G6" s="9"/>
      <c r="H6" s="9"/>
    </row>
    <row r="7" spans="1:4" ht="12.75">
      <c r="A7" s="10" t="s">
        <v>7</v>
      </c>
      <c r="B7" s="11" t="s">
        <v>8</v>
      </c>
      <c r="C7" s="11" t="s">
        <v>8</v>
      </c>
      <c r="D7" s="11" t="s">
        <v>8</v>
      </c>
    </row>
    <row r="8" spans="1:4" ht="12.75">
      <c r="A8" s="12" t="s">
        <v>9</v>
      </c>
      <c r="B8" s="13">
        <v>482094.32039999997</v>
      </c>
      <c r="C8" s="13">
        <v>229568.724</v>
      </c>
      <c r="D8" s="13">
        <v>252525.5964</v>
      </c>
    </row>
    <row r="9" spans="1:4" ht="12.75">
      <c r="A9" s="12" t="s">
        <v>10</v>
      </c>
      <c r="B9" s="13">
        <v>483673.4742181324</v>
      </c>
      <c r="C9" s="13">
        <v>230358.3009090662</v>
      </c>
      <c r="D9" s="13">
        <v>253315.17330906622</v>
      </c>
    </row>
    <row r="10" spans="1:4" ht="12.75">
      <c r="A10" s="10" t="s">
        <v>11</v>
      </c>
      <c r="B10" s="14"/>
      <c r="C10" s="14"/>
      <c r="D10" s="14"/>
    </row>
    <row r="11" spans="1:4" ht="12.75">
      <c r="A11" s="12" t="s">
        <v>12</v>
      </c>
      <c r="B11" s="13">
        <v>1579.153818132414</v>
      </c>
      <c r="C11" s="13">
        <v>789.576909066207</v>
      </c>
      <c r="D11" s="13">
        <v>789.576909066207</v>
      </c>
    </row>
    <row r="12" spans="1:4" ht="12.75">
      <c r="A12" s="15" t="s">
        <v>13</v>
      </c>
      <c r="B12" s="8">
        <f>C12+D12</f>
        <v>151492.03355932204</v>
      </c>
      <c r="C12" s="8">
        <f>SUM(C13:C19)</f>
        <v>72058.20406779661</v>
      </c>
      <c r="D12" s="8">
        <f>SUM(D13:D19)</f>
        <v>79433.82949152542</v>
      </c>
    </row>
    <row r="13" spans="1:4" ht="12.75">
      <c r="A13" s="12" t="s">
        <v>14</v>
      </c>
      <c r="B13" s="13">
        <v>31991.215423728816</v>
      </c>
      <c r="C13" s="13">
        <v>15023.277627118645</v>
      </c>
      <c r="D13" s="13">
        <v>16967.937796610167</v>
      </c>
    </row>
    <row r="14" spans="1:4" ht="12.75">
      <c r="A14" s="12" t="s">
        <v>15</v>
      </c>
      <c r="B14" s="13">
        <v>5893.020169491525</v>
      </c>
      <c r="C14" s="13">
        <v>2847.0601694915254</v>
      </c>
      <c r="D14" s="13">
        <v>3045.96</v>
      </c>
    </row>
    <row r="15" spans="1:5" s="16" customFormat="1" ht="12.75">
      <c r="A15" s="12" t="s">
        <v>16</v>
      </c>
      <c r="B15" s="13">
        <v>15990.237288135593</v>
      </c>
      <c r="C15" s="13">
        <v>7995.118644067797</v>
      </c>
      <c r="D15" s="13">
        <v>7995.118644067797</v>
      </c>
      <c r="E15" s="22"/>
    </row>
    <row r="16" spans="1:5" ht="12.75">
      <c r="A16" s="12" t="s">
        <v>17</v>
      </c>
      <c r="B16" s="13">
        <v>25975.9</v>
      </c>
      <c r="C16" s="13">
        <v>12137.94</v>
      </c>
      <c r="D16" s="13">
        <v>13837.96</v>
      </c>
      <c r="E16" s="22"/>
    </row>
    <row r="17" spans="1:4" ht="12.75">
      <c r="A17" s="12" t="s">
        <v>18</v>
      </c>
      <c r="B17" s="13">
        <v>20000</v>
      </c>
      <c r="C17" s="13">
        <v>10000</v>
      </c>
      <c r="D17" s="13">
        <v>10000</v>
      </c>
    </row>
    <row r="18" spans="1:4" ht="12.75">
      <c r="A18" s="12" t="s">
        <v>19</v>
      </c>
      <c r="B18" s="13">
        <v>36362.530677966104</v>
      </c>
      <c r="C18" s="13">
        <v>16715.247627118646</v>
      </c>
      <c r="D18" s="13">
        <v>19647.283050847458</v>
      </c>
    </row>
    <row r="19" spans="1:4" ht="12.75">
      <c r="A19" s="12" t="s">
        <v>20</v>
      </c>
      <c r="B19" s="13">
        <v>15279.13</v>
      </c>
      <c r="C19" s="13">
        <v>7339.56</v>
      </c>
      <c r="D19" s="13">
        <v>7939.57</v>
      </c>
    </row>
    <row r="20" spans="1:4" ht="25.5">
      <c r="A20" s="17" t="s">
        <v>21</v>
      </c>
      <c r="B20" s="8">
        <v>35404.6236179038</v>
      </c>
      <c r="C20" s="8">
        <v>16859.07624008474</v>
      </c>
      <c r="D20" s="8">
        <v>18545.547377819068</v>
      </c>
    </row>
    <row r="21" spans="1:4" ht="25.5">
      <c r="A21" s="17" t="s">
        <v>22</v>
      </c>
      <c r="B21" s="8">
        <f>B22+B26</f>
        <v>143797.67685300208</v>
      </c>
      <c r="C21" s="8">
        <f>C22+C26</f>
        <v>68584.8337395248</v>
      </c>
      <c r="D21" s="8">
        <f>D22+D26</f>
        <v>75212.84311347728</v>
      </c>
    </row>
    <row r="22" spans="1:4" ht="12.75">
      <c r="A22" s="18" t="s">
        <v>23</v>
      </c>
      <c r="B22" s="8">
        <f>B23+B24+B25</f>
        <v>37408.38250000001</v>
      </c>
      <c r="C22" s="8">
        <f>C23+C24+C25</f>
        <v>17923.265000000003</v>
      </c>
      <c r="D22" s="8">
        <f>D23+D24+D25</f>
        <v>19485.117500000004</v>
      </c>
    </row>
    <row r="23" spans="1:4" ht="12.75">
      <c r="A23" s="12" t="s">
        <v>24</v>
      </c>
      <c r="B23" s="13">
        <v>32798.902500000004</v>
      </c>
      <c r="C23" s="13">
        <v>15618.525000000001</v>
      </c>
      <c r="D23" s="13">
        <v>17180.377500000002</v>
      </c>
    </row>
    <row r="24" spans="1:4" ht="12.75">
      <c r="A24" s="12" t="s">
        <v>25</v>
      </c>
      <c r="B24" s="13">
        <v>2308.8</v>
      </c>
      <c r="C24" s="13">
        <v>1154.4</v>
      </c>
      <c r="D24" s="13">
        <v>1154.4</v>
      </c>
    </row>
    <row r="25" spans="1:4" ht="12.75">
      <c r="A25" s="12" t="s">
        <v>26</v>
      </c>
      <c r="B25" s="13">
        <v>2300.68</v>
      </c>
      <c r="C25" s="13">
        <v>1150.34</v>
      </c>
      <c r="D25" s="13">
        <v>1150.34</v>
      </c>
    </row>
    <row r="26" spans="1:4" ht="12.75">
      <c r="A26" s="18" t="s">
        <v>27</v>
      </c>
      <c r="B26" s="8">
        <f>B27+B28</f>
        <v>106389.29435300207</v>
      </c>
      <c r="C26" s="8">
        <f>C27+C28</f>
        <v>50661.568739524795</v>
      </c>
      <c r="D26" s="8">
        <f>D27+D28</f>
        <v>55727.725613477276</v>
      </c>
    </row>
    <row r="27" spans="1:4" ht="12.75">
      <c r="A27" s="12" t="s">
        <v>28</v>
      </c>
      <c r="B27" s="13">
        <v>90144.87035300207</v>
      </c>
      <c r="C27" s="13">
        <v>42926.12873952479</v>
      </c>
      <c r="D27" s="13">
        <v>47218.74161347727</v>
      </c>
    </row>
    <row r="28" spans="1:4" ht="12.75">
      <c r="A28" s="12" t="s">
        <v>29</v>
      </c>
      <c r="B28" s="13">
        <v>16244.423999999997</v>
      </c>
      <c r="C28" s="13">
        <v>7735.44</v>
      </c>
      <c r="D28" s="13">
        <v>8508.984</v>
      </c>
    </row>
    <row r="29" spans="1:4" ht="12.75">
      <c r="A29" s="15" t="s">
        <v>30</v>
      </c>
      <c r="B29" s="8">
        <v>21011.447590723128</v>
      </c>
      <c r="C29" s="8">
        <v>10005.408835978307</v>
      </c>
      <c r="D29" s="8">
        <v>11006.038754744823</v>
      </c>
    </row>
    <row r="30" spans="1:4" ht="25.5">
      <c r="A30" s="17" t="s">
        <v>31</v>
      </c>
      <c r="B30" s="8">
        <v>50660.75909288136</v>
      </c>
      <c r="C30" s="8">
        <v>24124.170996610173</v>
      </c>
      <c r="D30" s="8">
        <v>26536.58809627119</v>
      </c>
    </row>
    <row r="31" spans="1:4" ht="12.75" customHeight="1">
      <c r="A31" s="15" t="s">
        <v>32</v>
      </c>
      <c r="B31" s="8">
        <f>B12+B20+B21+B29+B30</f>
        <v>402366.54071383236</v>
      </c>
      <c r="C31" s="8">
        <f>C12+C20+C21+C29+C30</f>
        <v>191631.69387999462</v>
      </c>
      <c r="D31" s="8">
        <f>D12+D20+D21+D29+D30</f>
        <v>210734.8468338378</v>
      </c>
    </row>
    <row r="32" spans="1:4" ht="12.75" customHeight="1">
      <c r="A32" s="12" t="s">
        <v>33</v>
      </c>
      <c r="B32" s="8">
        <v>7526.23521463531</v>
      </c>
      <c r="C32" s="8">
        <v>3587.204694365941</v>
      </c>
      <c r="D32" s="8">
        <v>3939.030520269371</v>
      </c>
    </row>
    <row r="33" spans="1:4" ht="12.75">
      <c r="A33" s="15" t="s">
        <v>34</v>
      </c>
      <c r="B33" s="8">
        <f>SUM(B31:B32)</f>
        <v>409892.7759284677</v>
      </c>
      <c r="C33" s="8">
        <f>SUM(C31:C32)</f>
        <v>195218.89857436056</v>
      </c>
      <c r="D33" s="8">
        <f>SUM(D31:D32)</f>
        <v>214673.8773541072</v>
      </c>
    </row>
    <row r="34" spans="1:4" ht="12.75" hidden="1">
      <c r="A34" s="15" t="s">
        <v>35</v>
      </c>
      <c r="B34" s="8">
        <f>B33*0.18</f>
        <v>73780.69966712418</v>
      </c>
      <c r="C34" s="8">
        <f>C33*0.18</f>
        <v>35139.4017433849</v>
      </c>
      <c r="D34" s="8">
        <f>D33*0.18</f>
        <v>38641.297923739294</v>
      </c>
    </row>
    <row r="35" spans="1:4" ht="12.75">
      <c r="A35" s="15" t="s">
        <v>36</v>
      </c>
      <c r="B35" s="8">
        <f>SUM(B33:B34)</f>
        <v>483673.4755955919</v>
      </c>
      <c r="C35" s="8">
        <f>SUM(C33:C34)</f>
        <v>230358.30031774545</v>
      </c>
      <c r="D35" s="8">
        <f>SUM(D33:D34)</f>
        <v>253315.1752778465</v>
      </c>
    </row>
    <row r="36" spans="1:4" ht="12.75">
      <c r="A36" s="19" t="s">
        <v>37</v>
      </c>
      <c r="B36" s="20"/>
      <c r="C36" s="20">
        <v>10.78</v>
      </c>
      <c r="D36" s="20">
        <v>11.858</v>
      </c>
    </row>
    <row r="37" ht="12.75">
      <c r="A37" s="19"/>
    </row>
    <row r="38" ht="12.75">
      <c r="A38" s="21" t="s">
        <v>38</v>
      </c>
    </row>
    <row r="39" ht="12.75">
      <c r="A39" s="21" t="s">
        <v>39</v>
      </c>
    </row>
    <row r="41" ht="12.75">
      <c r="A41" s="21" t="s">
        <v>40</v>
      </c>
    </row>
    <row r="43" ht="12.75">
      <c r="A43" s="21" t="s">
        <v>41</v>
      </c>
    </row>
  </sheetData>
  <mergeCells count="2">
    <mergeCell ref="E15:E16"/>
    <mergeCell ref="B5:D5"/>
  </mergeCells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2012-03-22T09:51:15Z</dcterms:created>
  <dcterms:modified xsi:type="dcterms:W3CDTF">2012-07-19T06:38:24Z</dcterms:modified>
  <cp:category/>
  <cp:version/>
  <cp:contentType/>
  <cp:contentStatus/>
</cp:coreProperties>
</file>